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320" windowHeight="6585" activeTab="0"/>
  </bookViews>
  <sheets>
    <sheet name="Dec1 2012" sheetId="1" r:id="rId1"/>
    <sheet name="회비현황(12월1일)" sheetId="2" state="hidden" r:id="rId2"/>
    <sheet name="회비현황" sheetId="3" r:id="rId3"/>
    <sheet name="지출현황(12월22일)" sheetId="4" r:id="rId4"/>
    <sheet name="수련회(4월29일)" sheetId="5" r:id="rId5"/>
    <sheet name="명단양식" sheetId="6" r:id="rId6"/>
  </sheets>
  <definedNames>
    <definedName name="_xlnm.Print_Area" localSheetId="0">'Dec1 2012'!$A$2:$O$61</definedName>
    <definedName name="_xlnm.Print_Area" localSheetId="2">'회비현황'!$A$1:$P$64</definedName>
    <definedName name="_xlnm.Print_Area" localSheetId="1">'회비현황(12월1일)'!$A$1:$R$63</definedName>
  </definedNames>
  <calcPr fullCalcOnLoad="1"/>
</workbook>
</file>

<file path=xl/sharedStrings.xml><?xml version="1.0" encoding="utf-8"?>
<sst xmlns="http://schemas.openxmlformats.org/spreadsheetml/2006/main" count="1181" uniqueCount="658">
  <si>
    <t>サムスンテレコムジャパン</t>
  </si>
  <si>
    <t>03-3205-9701</t>
  </si>
  <si>
    <t>090-6159-7754</t>
  </si>
  <si>
    <t>03-6238-4020</t>
  </si>
  <si>
    <t>kjg1807@naver.com</t>
  </si>
  <si>
    <t>(株)インターオン</t>
  </si>
  <si>
    <t>03-5546-8715</t>
  </si>
  <si>
    <t>090-6163-9126</t>
  </si>
  <si>
    <t>patrick@interon.jp</t>
  </si>
  <si>
    <t>CisooSystemsK.K</t>
  </si>
  <si>
    <t>090-7211-0646</t>
  </si>
  <si>
    <t>dykim@cisco.com</t>
  </si>
  <si>
    <t>03-5696-4188</t>
  </si>
  <si>
    <t>080-3423-9784</t>
  </si>
  <si>
    <t>songks613@yahoo.co.jp</t>
  </si>
  <si>
    <t>03-5369-2575</t>
  </si>
  <si>
    <t>090-7815-6955</t>
  </si>
  <si>
    <t>terryoh@yamamizu.co.jp</t>
  </si>
  <si>
    <t>03-3341-8699</t>
  </si>
  <si>
    <t>090-1761-4663</t>
  </si>
  <si>
    <t>yoonsejung@hotmail.co.jp</t>
  </si>
  <si>
    <t>03-5706-8892</t>
  </si>
  <si>
    <t>090-8640-0680</t>
  </si>
  <si>
    <t>tesk7@hanmail.net</t>
  </si>
  <si>
    <t>64.4.23</t>
  </si>
  <si>
    <t>書記</t>
  </si>
  <si>
    <t>66.6.8</t>
  </si>
  <si>
    <t>03-6795-3367</t>
  </si>
  <si>
    <t>090-3548-7196</t>
  </si>
  <si>
    <t>joidweb@gmail.com</t>
  </si>
  <si>
    <t>64.10.10</t>
  </si>
  <si>
    <t>64.8.14</t>
  </si>
  <si>
    <t>江戸川区</t>
  </si>
  <si>
    <t>03-3804-9084</t>
  </si>
  <si>
    <t>090-2569-0903</t>
  </si>
  <si>
    <t>080-4075-9769</t>
  </si>
  <si>
    <t>eunwook_kim@hotmail.com</t>
  </si>
  <si>
    <t>62.2.10</t>
  </si>
  <si>
    <t>朴順玉</t>
  </si>
  <si>
    <t>61.3.15</t>
  </si>
  <si>
    <t>03-3358-2226</t>
  </si>
  <si>
    <t>080-5470-6145</t>
  </si>
  <si>
    <t>nbs_1255@newbizsolution.com</t>
  </si>
  <si>
    <t>042-387-9347</t>
  </si>
  <si>
    <t>090-7240-0909</t>
  </si>
  <si>
    <t>62.10.23</t>
  </si>
  <si>
    <t>裵 智順</t>
  </si>
  <si>
    <t>68.7.23</t>
  </si>
  <si>
    <t>042-476-4769</t>
  </si>
  <si>
    <t>03-6234-2325</t>
  </si>
  <si>
    <t>hwleejp@yahoo.co.kr</t>
  </si>
  <si>
    <t>LINKUPInc</t>
  </si>
  <si>
    <t>67.12.6</t>
  </si>
  <si>
    <t>68.8.31</t>
  </si>
  <si>
    <t>63.9.3</t>
  </si>
  <si>
    <t>나이토우</t>
  </si>
  <si>
    <t>62.6.17</t>
  </si>
  <si>
    <t>69.12.19</t>
  </si>
  <si>
    <t>03-3451-9292</t>
  </si>
  <si>
    <t>63.10.26</t>
  </si>
  <si>
    <t>鄭 珍禧</t>
  </si>
  <si>
    <t>63.10.19</t>
  </si>
  <si>
    <t>043-284-9699</t>
  </si>
  <si>
    <t>成美香</t>
  </si>
  <si>
    <t>080-1316-5693</t>
  </si>
  <si>
    <t>63.10.14</t>
  </si>
  <si>
    <t>65.5.19</t>
  </si>
  <si>
    <t>jjchoi@mgame.co.jp</t>
  </si>
  <si>
    <t>NHN Japan</t>
  </si>
  <si>
    <t>64.7.26</t>
  </si>
  <si>
    <t>67.3.22</t>
  </si>
  <si>
    <t>최세현</t>
  </si>
  <si>
    <t>61.1.12</t>
  </si>
  <si>
    <t>新宿区</t>
  </si>
  <si>
    <t>오구치</t>
  </si>
  <si>
    <t>朴 德煥</t>
  </si>
  <si>
    <t>朴 光洲</t>
  </si>
  <si>
    <t>朴 栽世</t>
  </si>
  <si>
    <t>李 興民</t>
  </si>
  <si>
    <t>趙 元章</t>
  </si>
  <si>
    <t>黄 聖一</t>
  </si>
  <si>
    <t>余 淳宗</t>
  </si>
  <si>
    <t>洪 聖哲</t>
  </si>
  <si>
    <t>宋 基鍾</t>
  </si>
  <si>
    <t>金 大泳</t>
  </si>
  <si>
    <t>趙 一衡</t>
  </si>
  <si>
    <t>張 聖</t>
  </si>
  <si>
    <t>石井 健夫</t>
  </si>
  <si>
    <t>小林 正典</t>
  </si>
  <si>
    <t>林 昊鍾</t>
  </si>
  <si>
    <t>権 弘鳳</t>
  </si>
  <si>
    <t>鄭 秉尚</t>
  </si>
  <si>
    <t>内藤 昭広</t>
  </si>
  <si>
    <t>春日2－3－1－301</t>
  </si>
  <si>
    <t>光が丘</t>
  </si>
  <si>
    <t>北新宿3-35-6-202号</t>
  </si>
  <si>
    <t>090-2565-9308</t>
  </si>
  <si>
    <t>03-5368-8363</t>
  </si>
  <si>
    <t>03-6659-8838</t>
  </si>
  <si>
    <t>song@imcjapan.net</t>
  </si>
  <si>
    <t>市谷柳町1-4パークハウス1203</t>
  </si>
  <si>
    <t>志木市幸町1-6-5-702</t>
  </si>
  <si>
    <t>東陽町2-3-5D-1306</t>
  </si>
  <si>
    <t>西早稲田2-17-32-402</t>
  </si>
  <si>
    <t>西早稲田2-17-12-206</t>
  </si>
  <si>
    <t>船堀4－8－12－306</t>
  </si>
  <si>
    <t>原町2－12－803号</t>
  </si>
  <si>
    <t>深沢6丁目12－21</t>
  </si>
  <si>
    <t>市谷仲之町4-11-104</t>
  </si>
  <si>
    <t>高松6-12-5-1-201</t>
  </si>
  <si>
    <t>江戸川6-22-3-409</t>
  </si>
  <si>
    <t>南沢5-19-24-218</t>
  </si>
  <si>
    <t>市谷薬王寺町83-38</t>
  </si>
  <si>
    <t>新宿6-6-2</t>
  </si>
  <si>
    <t>大久保1-14-20-205号</t>
  </si>
  <si>
    <t>目白台1-33-7グリンヒルズ目白台303</t>
  </si>
  <si>
    <t>東村山市久米川町4-36-2パークハイツ東村山A-4</t>
  </si>
  <si>
    <t>市谷柳町40-1-1101</t>
  </si>
  <si>
    <t>内藤町1-121-701号</t>
  </si>
  <si>
    <t>幸町3-1-1-311</t>
  </si>
  <si>
    <t>千葉市稲毛区園生町320-2-201号</t>
  </si>
  <si>
    <t>金 德用</t>
  </si>
  <si>
    <t>尹 成鍾</t>
  </si>
  <si>
    <t>崔 聖植</t>
  </si>
  <si>
    <t>許 邦煥</t>
  </si>
  <si>
    <t>金 辰奎</t>
  </si>
  <si>
    <t>姜 平守</t>
  </si>
  <si>
    <t>金 德潤</t>
  </si>
  <si>
    <t>尹 世正</t>
  </si>
  <si>
    <t>鄭 泰應</t>
  </si>
  <si>
    <t>崔 興錫</t>
  </si>
  <si>
    <t>姜 泰圭</t>
  </si>
  <si>
    <t>金 建輝</t>
  </si>
  <si>
    <t>鄭 渡錫</t>
  </si>
  <si>
    <t>崔 正濬</t>
  </si>
  <si>
    <t>鄭 雲哲</t>
  </si>
  <si>
    <t>崔 世鉉</t>
  </si>
  <si>
    <t>62.12.28</t>
  </si>
  <si>
    <t>63.1.6</t>
  </si>
  <si>
    <t>朴 慶鎭</t>
  </si>
  <si>
    <t>成 情濟</t>
  </si>
  <si>
    <t>康 銀京</t>
  </si>
  <si>
    <t>韓 淑子</t>
  </si>
  <si>
    <t>-</t>
  </si>
  <si>
    <t>金 喆柱</t>
  </si>
  <si>
    <t>鄭 京熙</t>
  </si>
  <si>
    <t>66.9.29</t>
  </si>
  <si>
    <t>府中市</t>
  </si>
  <si>
    <t>金 炫我</t>
  </si>
  <si>
    <t>宋美憲</t>
  </si>
  <si>
    <t>67.4.8</t>
  </si>
  <si>
    <t>金珠里</t>
  </si>
  <si>
    <t>68.2.22</t>
  </si>
  <si>
    <t>金 那娟</t>
  </si>
  <si>
    <t>choi@toyotravel.jp</t>
  </si>
  <si>
    <t>03-5285-5815</t>
  </si>
  <si>
    <t>090-6045-2104</t>
  </si>
  <si>
    <t>03-3209-2298</t>
  </si>
  <si>
    <t>sionyoon@empal.com</t>
  </si>
  <si>
    <t>03-5155-5370</t>
  </si>
  <si>
    <t>080-3404-6253</t>
  </si>
  <si>
    <t>03-5155-5365</t>
  </si>
  <si>
    <t>hbhoan@yahoo.co.kr</t>
  </si>
  <si>
    <t>youm-kim@m2.hinocatv.ne.jp</t>
  </si>
  <si>
    <t>草加市高砂1-12-47-201</t>
  </si>
  <si>
    <t>若松町9-14-601号</t>
  </si>
  <si>
    <t>埼玉県</t>
  </si>
  <si>
    <t>西早稲田1-23-20  A-202号</t>
  </si>
  <si>
    <t>港区</t>
  </si>
  <si>
    <t>白人町1-17-14コーポ馬場11号</t>
  </si>
  <si>
    <t>中西敦子</t>
  </si>
  <si>
    <t>佐藤 豊</t>
  </si>
  <si>
    <t>小金井市</t>
  </si>
  <si>
    <t>中町1-14-35-407B</t>
  </si>
  <si>
    <t>千葉県</t>
  </si>
  <si>
    <t>日野市</t>
  </si>
  <si>
    <t>大字日野1111-1  C-401</t>
  </si>
  <si>
    <t>03-3232-0466</t>
  </si>
  <si>
    <t>熊野町30-1</t>
  </si>
  <si>
    <t>三田5-8-8-905(三田City House)</t>
  </si>
  <si>
    <t>東久留米市</t>
  </si>
  <si>
    <t>町田市</t>
  </si>
  <si>
    <t>玉川学園4丁目18-26</t>
  </si>
  <si>
    <t>新宿区</t>
  </si>
  <si>
    <t>埼玉県</t>
  </si>
  <si>
    <t>文京区</t>
  </si>
  <si>
    <t>Kim@finetech.co.jp</t>
  </si>
  <si>
    <t>神奈川県</t>
  </si>
  <si>
    <t>江戸川区</t>
  </si>
  <si>
    <t>世田谷区</t>
  </si>
  <si>
    <t>cho@ais-info.co.jp</t>
  </si>
  <si>
    <t>張嬉卿</t>
  </si>
  <si>
    <t>江東区</t>
  </si>
  <si>
    <t>練馬区</t>
  </si>
  <si>
    <t>川崎市麻生区上麻生3-13-1ベルクレエA503</t>
  </si>
  <si>
    <t>dougpdh@hotmail.com</t>
  </si>
  <si>
    <t>park@technopia-net.co.jp</t>
  </si>
  <si>
    <t>Mail02</t>
  </si>
  <si>
    <t>hongsc@nifty.com</t>
  </si>
  <si>
    <t>devik@ssd.name</t>
  </si>
  <si>
    <t>木更津市大和2-5-6-304号</t>
  </si>
  <si>
    <t>府中市晴見町1-28-6-802</t>
  </si>
  <si>
    <t>全国観光(株)</t>
  </si>
  <si>
    <t>日本体育大学</t>
  </si>
  <si>
    <t>山水海運（株）</t>
  </si>
  <si>
    <t>(株)シオン</t>
  </si>
  <si>
    <t>株）ｼｵﾝ情報ｼｽﾃﾑ</t>
  </si>
  <si>
    <t>(有)エコテック</t>
  </si>
  <si>
    <t>富士通</t>
  </si>
  <si>
    <t>FUJI電機</t>
  </si>
  <si>
    <t>国際基督教大学</t>
  </si>
  <si>
    <t>chung.lew@gmail.com</t>
  </si>
  <si>
    <t>03-3225-0533</t>
  </si>
  <si>
    <t>Mail01</t>
  </si>
  <si>
    <t>（株）東洋高速</t>
  </si>
  <si>
    <t>dykim@mobis.co.kr</t>
  </si>
  <si>
    <t>61.1.16</t>
  </si>
  <si>
    <t>61.10.11</t>
  </si>
  <si>
    <t>eungul@ehiroba.jp</t>
  </si>
  <si>
    <t>項番</t>
  </si>
  <si>
    <t>区分</t>
  </si>
  <si>
    <t>名前</t>
  </si>
  <si>
    <t>生年月日</t>
  </si>
  <si>
    <t>ご婦人</t>
  </si>
  <si>
    <t>区域</t>
  </si>
  <si>
    <t>住所</t>
  </si>
  <si>
    <t>会社</t>
  </si>
  <si>
    <t>自宅TEL</t>
  </si>
  <si>
    <t>携帯TEL</t>
  </si>
  <si>
    <t>職場TEL</t>
  </si>
  <si>
    <t>備考</t>
  </si>
  <si>
    <t>教育部</t>
  </si>
  <si>
    <t>親交部</t>
  </si>
  <si>
    <t>伝道部</t>
  </si>
  <si>
    <t>現代モビス</t>
  </si>
  <si>
    <t>奉仕部</t>
  </si>
  <si>
    <t>李宣周</t>
  </si>
  <si>
    <t>金 順子</t>
  </si>
  <si>
    <t>板橋区</t>
  </si>
  <si>
    <t>朴 殷傑</t>
  </si>
  <si>
    <t>役割</t>
  </si>
  <si>
    <t>(株)真露Japan</t>
  </si>
  <si>
    <t>会長</t>
  </si>
  <si>
    <t>副会長</t>
  </si>
  <si>
    <t>河田町3-51-1-313</t>
  </si>
  <si>
    <t>千葉県</t>
  </si>
  <si>
    <t>奧沢 7-5-13 星和 ホームズ 202号</t>
  </si>
  <si>
    <t>教保</t>
  </si>
  <si>
    <t>目黒区</t>
  </si>
  <si>
    <t>下目黒1-5-4</t>
  </si>
  <si>
    <t>miby1930@nhn.com</t>
  </si>
  <si>
    <t>世田谷区</t>
  </si>
  <si>
    <t>新宿区</t>
  </si>
  <si>
    <t>西新宿6-15-1-4205</t>
  </si>
  <si>
    <t>정운철</t>
  </si>
  <si>
    <t>yhm@juppis.com</t>
  </si>
  <si>
    <t>河田町6-26</t>
  </si>
  <si>
    <t>soonjong9@yahoo.co.kr</t>
  </si>
  <si>
    <t>北新宿2-6-29(1306)</t>
  </si>
  <si>
    <t>国際航業㈱</t>
  </si>
  <si>
    <t>埼玉県</t>
  </si>
  <si>
    <t>63.9.11</t>
  </si>
  <si>
    <t>kyappi2816@naver.com</t>
  </si>
  <si>
    <t>66.2.10</t>
  </si>
  <si>
    <t>さいたま市北区吉野町1-382-21</t>
  </si>
  <si>
    <t>jbs_jp2@yahoo.co.jp</t>
  </si>
  <si>
    <t>Rubicon Technology</t>
  </si>
  <si>
    <t>042-585-2220</t>
  </si>
  <si>
    <t>60.3.11</t>
  </si>
  <si>
    <t>BHL</t>
  </si>
  <si>
    <t>cl@pobox.com</t>
  </si>
  <si>
    <t>03-3260-5116</t>
  </si>
  <si>
    <t>(株)亜細亜情報システム</t>
  </si>
  <si>
    <t>SSD</t>
  </si>
  <si>
    <t>03-3366-2987</t>
  </si>
  <si>
    <t>080-6661-9927</t>
  </si>
  <si>
    <t>03-3361-0092</t>
  </si>
  <si>
    <t>SEGYE Corp.</t>
  </si>
  <si>
    <t>62.6.15</t>
  </si>
  <si>
    <t>TOMEN Devices</t>
  </si>
  <si>
    <t>03-5683-7996</t>
  </si>
  <si>
    <t>080-5549-6921</t>
  </si>
  <si>
    <t>03-3211-2095</t>
  </si>
  <si>
    <t>080 5408 6002</t>
  </si>
  <si>
    <t>63.9.24</t>
  </si>
  <si>
    <t>65.1.16</t>
  </si>
  <si>
    <t>65.6.13</t>
  </si>
  <si>
    <t>69.5.18</t>
  </si>
  <si>
    <t>60.7.22</t>
  </si>
  <si>
    <t>60.12.4</t>
  </si>
  <si>
    <t>63.11.9</t>
  </si>
  <si>
    <t>03-3358-0890</t>
  </si>
  <si>
    <t>62.1.15</t>
  </si>
  <si>
    <t>03-5980-8131</t>
  </si>
  <si>
    <t>080-2049-0400</t>
  </si>
  <si>
    <t>65.8.15</t>
  </si>
  <si>
    <t>NBS</t>
  </si>
  <si>
    <t>COBY,Japan</t>
  </si>
  <si>
    <t>67.12.28</t>
  </si>
  <si>
    <t>080-5400-0191</t>
  </si>
  <si>
    <t>080-2253-0593</t>
  </si>
  <si>
    <t>090-6026-2827</t>
  </si>
  <si>
    <t>080-1148-0902</t>
  </si>
  <si>
    <t>沈 水晶</t>
  </si>
  <si>
    <t>小口 潔</t>
  </si>
  <si>
    <t>60.1.12</t>
  </si>
  <si>
    <t>金惠貞</t>
  </si>
  <si>
    <t>63.10.3</t>
  </si>
  <si>
    <t>03-3814-7332</t>
  </si>
  <si>
    <t>090-8044-6687</t>
  </si>
  <si>
    <t>68.9.28</t>
  </si>
  <si>
    <t>080-5034-6120</t>
  </si>
  <si>
    <t>59.8.6</t>
  </si>
  <si>
    <t>池美瓊</t>
  </si>
  <si>
    <t>63.8.17</t>
  </si>
  <si>
    <t>044-966-0633</t>
  </si>
  <si>
    <t>080-6611-6060</t>
  </si>
  <si>
    <t>金   榮</t>
  </si>
  <si>
    <t>59.3.7</t>
  </si>
  <si>
    <t>(株)Technopia</t>
  </si>
  <si>
    <t>03-3269-3736</t>
  </si>
  <si>
    <t>090-2200-4768</t>
  </si>
  <si>
    <t>admin@oktajapan.net</t>
  </si>
  <si>
    <t>61.12.14</t>
  </si>
  <si>
    <t>65.6.3</t>
  </si>
  <si>
    <t>03-3701-0455</t>
  </si>
  <si>
    <t>090-3685-6086</t>
  </si>
  <si>
    <t>03-5402-4888</t>
  </si>
  <si>
    <t>金美卿</t>
  </si>
  <si>
    <t>080-3538-7572</t>
  </si>
  <si>
    <t>042-334-2623</t>
  </si>
  <si>
    <t>63.11.13</t>
  </si>
  <si>
    <t>03-3358-8344</t>
  </si>
  <si>
    <t>090-2318-0644</t>
  </si>
  <si>
    <t>devik1113@hotmail.com</t>
  </si>
  <si>
    <t>63.12.16</t>
  </si>
  <si>
    <t>60.11.20</t>
  </si>
  <si>
    <t>柳 恩英</t>
  </si>
  <si>
    <t>61.5.17</t>
  </si>
  <si>
    <t>66.2.22</t>
  </si>
  <si>
    <t>63.2.23</t>
  </si>
  <si>
    <t>66.12.2</t>
  </si>
  <si>
    <t>03-5842-3184</t>
  </si>
  <si>
    <t>66.11.1</t>
  </si>
  <si>
    <t>57.10.3</t>
  </si>
  <si>
    <t>59.9.27</t>
  </si>
  <si>
    <t>03-5865-1720</t>
  </si>
  <si>
    <t>61.7.21</t>
  </si>
  <si>
    <t>64.5.16</t>
  </si>
  <si>
    <t>62.3.1</t>
  </si>
  <si>
    <t>60.7.11</t>
  </si>
  <si>
    <t>韓京仙</t>
  </si>
  <si>
    <t>62.12.20</t>
  </si>
  <si>
    <t>趙惠淑</t>
  </si>
  <si>
    <t>66.10.2</t>
  </si>
  <si>
    <t>申惠琇</t>
  </si>
  <si>
    <t>66.1.3</t>
  </si>
  <si>
    <t>韓承熙</t>
  </si>
  <si>
    <t>65.4.18</t>
  </si>
  <si>
    <t>金成禧</t>
  </si>
  <si>
    <t>68.8.25</t>
  </si>
  <si>
    <t>63.5.4</t>
  </si>
  <si>
    <t>71.3.18</t>
  </si>
  <si>
    <t>張善敬</t>
  </si>
  <si>
    <t>69.4.13</t>
  </si>
  <si>
    <t>宋敏順</t>
  </si>
  <si>
    <t>090-1999-9028</t>
  </si>
  <si>
    <t>慶 甲秀</t>
  </si>
  <si>
    <t>部長</t>
  </si>
  <si>
    <t>会計</t>
  </si>
  <si>
    <r>
      <rPr>
        <sz val="10"/>
        <rFont val="GulimChe"/>
        <family val="3"/>
      </rPr>
      <t>송민석</t>
    </r>
  </si>
  <si>
    <r>
      <rPr>
        <sz val="10"/>
        <rFont val="GulimChe"/>
        <family val="3"/>
      </rPr>
      <t>박덕환</t>
    </r>
  </si>
  <si>
    <r>
      <rPr>
        <sz val="10"/>
        <rFont val="BatangChe"/>
        <family val="1"/>
      </rPr>
      <t>廉</t>
    </r>
    <r>
      <rPr>
        <sz val="10"/>
        <rFont val="ＭＳ Ｐゴシック"/>
        <family val="2"/>
      </rPr>
      <t xml:space="preserve"> 承都</t>
    </r>
  </si>
  <si>
    <r>
      <rPr>
        <sz val="10"/>
        <rFont val="GulimChe"/>
        <family val="3"/>
      </rPr>
      <t>염승도</t>
    </r>
  </si>
  <si>
    <r>
      <rPr>
        <sz val="10"/>
        <rFont val="GulimChe"/>
        <family val="3"/>
      </rPr>
      <t>박광주</t>
    </r>
  </si>
  <si>
    <r>
      <rPr>
        <sz val="10"/>
        <rFont val="GulimChe"/>
        <family val="3"/>
      </rPr>
      <t>박은걸</t>
    </r>
  </si>
  <si>
    <r>
      <rPr>
        <sz val="10"/>
        <rFont val="GulimChe"/>
        <family val="3"/>
      </rPr>
      <t>박재세</t>
    </r>
  </si>
  <si>
    <r>
      <rPr>
        <sz val="10"/>
        <rFont val="ＭＳ Ｐゴシック"/>
        <family val="2"/>
      </rPr>
      <t>李</t>
    </r>
    <r>
      <rPr>
        <sz val="10"/>
        <rFont val="ＭＳ Ｐゴシック"/>
        <family val="2"/>
      </rPr>
      <t>惠淑</t>
    </r>
  </si>
  <si>
    <r>
      <rPr>
        <sz val="10"/>
        <rFont val="BatangChe"/>
        <family val="1"/>
      </rPr>
      <t>柳</t>
    </r>
    <r>
      <rPr>
        <sz val="10"/>
        <rFont val="ＭＳ Ｐゴシック"/>
        <family val="2"/>
      </rPr>
      <t xml:space="preserve"> </t>
    </r>
    <r>
      <rPr>
        <sz val="10"/>
        <rFont val="ＭＳ Ｐゴシック"/>
        <family val="2"/>
      </rPr>
      <t>晸</t>
    </r>
  </si>
  <si>
    <r>
      <rPr>
        <sz val="10"/>
        <rFont val="GulimChe"/>
        <family val="3"/>
      </rPr>
      <t>유정</t>
    </r>
  </si>
  <si>
    <r>
      <rPr>
        <sz val="10"/>
        <rFont val="ＭＳ Ｐゴシック"/>
        <family val="2"/>
      </rPr>
      <t>吳</t>
    </r>
    <r>
      <rPr>
        <sz val="10"/>
        <rFont val="ＭＳ Ｐゴシック"/>
        <family val="2"/>
      </rPr>
      <t xml:space="preserve"> 承</t>
    </r>
    <r>
      <rPr>
        <sz val="10"/>
        <rFont val="ＭＳ Ｐゴシック"/>
        <family val="2"/>
      </rPr>
      <t>玟</t>
    </r>
  </si>
  <si>
    <r>
      <rPr>
        <sz val="10"/>
        <rFont val="GulimChe"/>
        <family val="3"/>
      </rPr>
      <t>이흥민</t>
    </r>
  </si>
  <si>
    <r>
      <rPr>
        <sz val="10"/>
        <rFont val="GulimChe"/>
        <family val="3"/>
      </rPr>
      <t>조원장</t>
    </r>
  </si>
  <si>
    <r>
      <rPr>
        <sz val="10"/>
        <rFont val="ＭＳ Ｐゴシック"/>
        <family val="2"/>
      </rPr>
      <t>방경애</t>
    </r>
  </si>
  <si>
    <r>
      <rPr>
        <sz val="10"/>
        <rFont val="GulimChe"/>
        <family val="3"/>
      </rPr>
      <t>황성일</t>
    </r>
  </si>
  <si>
    <r>
      <rPr>
        <sz val="10"/>
        <rFont val="BatangChe"/>
        <family val="1"/>
      </rPr>
      <t>黃</t>
    </r>
    <r>
      <rPr>
        <sz val="10"/>
        <rFont val="ＭＳ Ｐゴシック"/>
        <family val="2"/>
      </rPr>
      <t xml:space="preserve"> 在淵</t>
    </r>
  </si>
  <si>
    <r>
      <rPr>
        <sz val="10"/>
        <rFont val="GulimChe"/>
        <family val="3"/>
      </rPr>
      <t>황재연</t>
    </r>
  </si>
  <si>
    <r>
      <rPr>
        <sz val="10"/>
        <rFont val="GulimChe"/>
        <family val="3"/>
      </rPr>
      <t>정보영</t>
    </r>
  </si>
  <si>
    <r>
      <rPr>
        <sz val="10"/>
        <rFont val="GulimChe"/>
        <family val="3"/>
      </rPr>
      <t>윤성종</t>
    </r>
  </si>
  <si>
    <r>
      <t>朴 秀</t>
    </r>
    <r>
      <rPr>
        <sz val="10"/>
        <rFont val="ＭＳ Ｐゴシック"/>
        <family val="2"/>
      </rPr>
      <t>暻</t>
    </r>
  </si>
  <si>
    <r>
      <rPr>
        <sz val="10"/>
        <rFont val="GulimChe"/>
        <family val="3"/>
      </rPr>
      <t>김덕용</t>
    </r>
  </si>
  <si>
    <r>
      <rPr>
        <sz val="10"/>
        <rFont val="GulimChe"/>
        <family val="3"/>
      </rPr>
      <t>김철주</t>
    </r>
  </si>
  <si>
    <r>
      <rPr>
        <sz val="10"/>
        <rFont val="GulimChe"/>
        <family val="3"/>
      </rPr>
      <t>성정제</t>
    </r>
  </si>
  <si>
    <r>
      <rPr>
        <sz val="10"/>
        <rFont val="GulimChe"/>
        <family val="3"/>
      </rPr>
      <t>여순종</t>
    </r>
  </si>
  <si>
    <r>
      <rPr>
        <sz val="10"/>
        <rFont val="GulimChe"/>
        <family val="3"/>
      </rPr>
      <t>최성식</t>
    </r>
  </si>
  <si>
    <r>
      <rPr>
        <sz val="10"/>
        <rFont val="GulimChe"/>
        <family val="3"/>
      </rPr>
      <t>최혁</t>
    </r>
  </si>
  <si>
    <r>
      <rPr>
        <sz val="10"/>
        <rFont val="GulimChe"/>
        <family val="3"/>
      </rPr>
      <t>허방환</t>
    </r>
  </si>
  <si>
    <r>
      <rPr>
        <sz val="10"/>
        <rFont val="GulimChe"/>
        <family val="3"/>
      </rPr>
      <t>홍성철</t>
    </r>
  </si>
  <si>
    <r>
      <rPr>
        <sz val="10"/>
        <rFont val="ＭＳ Ｐゴシック"/>
        <family val="2"/>
      </rPr>
      <t>李</t>
    </r>
    <r>
      <rPr>
        <sz val="10"/>
        <rFont val="ＭＳ Ｐゴシック"/>
        <family val="2"/>
      </rPr>
      <t>英淑</t>
    </r>
  </si>
  <si>
    <r>
      <rPr>
        <sz val="10"/>
        <rFont val="GulimChe"/>
        <family val="3"/>
      </rPr>
      <t>권홍봉</t>
    </r>
  </si>
  <si>
    <r>
      <rPr>
        <sz val="10"/>
        <rFont val="GulimChe"/>
        <family val="3"/>
      </rPr>
      <t>강평수</t>
    </r>
  </si>
  <si>
    <r>
      <rPr>
        <sz val="10"/>
        <rFont val="GulimChe"/>
        <family val="3"/>
      </rPr>
      <t>문재호</t>
    </r>
  </si>
  <si>
    <r>
      <rPr>
        <sz val="10"/>
        <rFont val="GulimChe"/>
        <family val="3"/>
      </rPr>
      <t>김진규</t>
    </r>
  </si>
  <si>
    <r>
      <rPr>
        <sz val="10"/>
        <rFont val="GulimChe"/>
        <family val="3"/>
      </rPr>
      <t>김덕윤</t>
    </r>
  </si>
  <si>
    <r>
      <rPr>
        <sz val="10"/>
        <rFont val="GulimChe"/>
        <family val="3"/>
      </rPr>
      <t>송기종</t>
    </r>
  </si>
  <si>
    <r>
      <rPr>
        <sz val="10"/>
        <rFont val="BatangChe"/>
        <family val="1"/>
      </rPr>
      <t>吳</t>
    </r>
    <r>
      <rPr>
        <sz val="10"/>
        <rFont val="ＭＳ Ｐゴシック"/>
        <family val="2"/>
      </rPr>
      <t xml:space="preserve"> 容碩</t>
    </r>
  </si>
  <si>
    <r>
      <rPr>
        <sz val="10"/>
        <rFont val="GulimChe"/>
        <family val="3"/>
      </rPr>
      <t>오용석</t>
    </r>
  </si>
  <si>
    <r>
      <rPr>
        <sz val="10"/>
        <rFont val="GulimChe"/>
        <family val="3"/>
      </rPr>
      <t>윤세정</t>
    </r>
  </si>
  <si>
    <r>
      <rPr>
        <sz val="10"/>
        <rFont val="GulimChe"/>
        <family val="3"/>
      </rPr>
      <t>정태응</t>
    </r>
  </si>
  <si>
    <r>
      <rPr>
        <sz val="10"/>
        <rFont val="GulimChe"/>
        <family val="3"/>
      </rPr>
      <t>최흥석</t>
    </r>
  </si>
  <si>
    <r>
      <rPr>
        <sz val="10"/>
        <rFont val="BatangChe"/>
        <family val="1"/>
      </rPr>
      <t>李</t>
    </r>
    <r>
      <rPr>
        <sz val="10"/>
        <rFont val="ＭＳ Ｐゴシック"/>
        <family val="2"/>
      </rPr>
      <t xml:space="preserve"> 炯雨</t>
    </r>
  </si>
  <si>
    <r>
      <rPr>
        <sz val="10"/>
        <rFont val="GulimChe"/>
        <family val="3"/>
      </rPr>
      <t>이형우</t>
    </r>
  </si>
  <si>
    <r>
      <rPr>
        <sz val="10"/>
        <rFont val="GulimChe"/>
        <family val="3"/>
      </rPr>
      <t>김대영</t>
    </r>
  </si>
  <si>
    <r>
      <t>李</t>
    </r>
    <r>
      <rPr>
        <sz val="10"/>
        <rFont val="ＭＳ Ｐゴシック"/>
        <family val="2"/>
      </rPr>
      <t>영미</t>
    </r>
  </si>
  <si>
    <r>
      <rPr>
        <sz val="10"/>
        <rFont val="GulimChe"/>
        <family val="3"/>
      </rPr>
      <t>조일형</t>
    </r>
  </si>
  <si>
    <r>
      <rPr>
        <sz val="10"/>
        <rFont val="GulimChe"/>
        <family val="3"/>
      </rPr>
      <t>강태규</t>
    </r>
  </si>
  <si>
    <r>
      <rPr>
        <sz val="10"/>
        <rFont val="GulimChe"/>
        <family val="3"/>
      </rPr>
      <t>김건휘</t>
    </r>
  </si>
  <si>
    <r>
      <rPr>
        <sz val="10"/>
        <rFont val="BatangChe"/>
        <family val="1"/>
      </rPr>
      <t>羅</t>
    </r>
    <r>
      <rPr>
        <sz val="10"/>
        <rFont val="ＭＳ Ｐゴシック"/>
        <family val="2"/>
      </rPr>
      <t xml:space="preserve"> 炳燮</t>
    </r>
  </si>
  <si>
    <r>
      <rPr>
        <sz val="10"/>
        <rFont val="GulimChe"/>
        <family val="3"/>
      </rPr>
      <t>나병섭</t>
    </r>
  </si>
  <si>
    <r>
      <rPr>
        <sz val="10"/>
        <rFont val="GulimChe"/>
        <family val="3"/>
      </rPr>
      <t>사토우</t>
    </r>
  </si>
  <si>
    <r>
      <rPr>
        <sz val="10"/>
        <rFont val="BatangChe"/>
        <family val="1"/>
      </rPr>
      <t>李</t>
    </r>
    <r>
      <rPr>
        <sz val="10"/>
        <rFont val="ＭＳ Ｐゴシック"/>
        <family val="2"/>
      </rPr>
      <t xml:space="preserve"> 出</t>
    </r>
  </si>
  <si>
    <r>
      <rPr>
        <sz val="10"/>
        <rFont val="GulimChe"/>
        <family val="3"/>
      </rPr>
      <t>이출</t>
    </r>
  </si>
  <si>
    <r>
      <rPr>
        <sz val="10"/>
        <rFont val="GulimChe"/>
        <family val="3"/>
      </rPr>
      <t>장성</t>
    </r>
  </si>
  <si>
    <r>
      <t>孫其</t>
    </r>
    <r>
      <rPr>
        <sz val="10"/>
        <rFont val="ＭＳ Ｐゴシック"/>
        <family val="2"/>
      </rPr>
      <t>姬</t>
    </r>
  </si>
  <si>
    <t>090-6474-0949</t>
  </si>
  <si>
    <t>parkks@moe.go.kr</t>
  </si>
  <si>
    <t>鄭 渡錫</t>
  </si>
  <si>
    <r>
      <rPr>
        <sz val="10"/>
        <rFont val="GulimChe"/>
        <family val="3"/>
      </rPr>
      <t>정도석</t>
    </r>
  </si>
  <si>
    <t>64.4.27</t>
  </si>
  <si>
    <r>
      <rPr>
        <sz val="10"/>
        <rFont val="ＭＳ Ｐゴシック"/>
        <family val="2"/>
      </rPr>
      <t>吳</t>
    </r>
    <r>
      <rPr>
        <sz val="10"/>
        <rFont val="ＭＳ Ｐゴシック"/>
        <family val="2"/>
      </rPr>
      <t>和娟</t>
    </r>
  </si>
  <si>
    <t>66.12.5</t>
  </si>
  <si>
    <t>03-3358-5495</t>
  </si>
  <si>
    <t>080-5023-0326</t>
  </si>
  <si>
    <t>dschung@changshinjapan.com</t>
  </si>
  <si>
    <t>崔 正濬</t>
  </si>
  <si>
    <r>
      <rPr>
        <sz val="10"/>
        <rFont val="GulimChe"/>
        <family val="3"/>
      </rPr>
      <t>최정준</t>
    </r>
  </si>
  <si>
    <t>63.10.18</t>
  </si>
  <si>
    <r>
      <rPr>
        <sz val="10"/>
        <rFont val="ＭＳ Ｐゴシック"/>
        <family val="2"/>
      </rPr>
      <t>李</t>
    </r>
    <r>
      <rPr>
        <sz val="10"/>
        <rFont val="ＭＳ Ｐゴシック"/>
        <family val="2"/>
      </rPr>
      <t>潤炅</t>
    </r>
  </si>
  <si>
    <t>63.1.20</t>
  </si>
  <si>
    <t>03-3533-7209</t>
  </si>
  <si>
    <t>080-3080-5469</t>
  </si>
  <si>
    <t>jongjun.choi@gmail.com</t>
  </si>
  <si>
    <r>
      <rPr>
        <sz val="10"/>
        <rFont val="GulimChe"/>
        <family val="3"/>
      </rPr>
      <t>이시이</t>
    </r>
  </si>
  <si>
    <t>65.9.10</t>
  </si>
  <si>
    <t>崔 殷永</t>
  </si>
  <si>
    <t>67.9.17</t>
  </si>
  <si>
    <t>048-922-5497</t>
  </si>
  <si>
    <r>
      <rPr>
        <sz val="10"/>
        <rFont val="GulimChe"/>
        <family val="3"/>
      </rPr>
      <t>코바야시</t>
    </r>
  </si>
  <si>
    <t>62.11.26</t>
  </si>
  <si>
    <t>徐 允伶</t>
  </si>
  <si>
    <t>66.1.6</t>
  </si>
  <si>
    <t>042-729-0762</t>
  </si>
  <si>
    <r>
      <rPr>
        <sz val="10"/>
        <rFont val="GulimChe"/>
        <family val="3"/>
      </rPr>
      <t>조진상</t>
    </r>
  </si>
  <si>
    <t>60.1.2</t>
  </si>
  <si>
    <r>
      <rPr>
        <sz val="10"/>
        <rFont val="GulimChe"/>
        <family val="3"/>
      </rPr>
      <t>만도</t>
    </r>
    <r>
      <rPr>
        <sz val="10"/>
        <rFont val="ＭＳ Ｐゴシック"/>
        <family val="2"/>
      </rPr>
      <t xml:space="preserve"> Japan</t>
    </r>
  </si>
  <si>
    <t>080-4339-8731</t>
  </si>
  <si>
    <t>jscho@mando.com</t>
  </si>
  <si>
    <r>
      <rPr>
        <sz val="10"/>
        <rFont val="GulimChe"/>
        <family val="3"/>
      </rPr>
      <t>경갑수</t>
    </r>
  </si>
  <si>
    <t>59.10.4</t>
  </si>
  <si>
    <t>LG Display</t>
  </si>
  <si>
    <t>080-4332-5583</t>
  </si>
  <si>
    <t>kyounggs@lgdisplay.com</t>
  </si>
  <si>
    <r>
      <rPr>
        <sz val="10"/>
        <rFont val="GulimChe"/>
        <family val="3"/>
      </rPr>
      <t>오상원</t>
    </r>
  </si>
  <si>
    <t>64.7.5</t>
  </si>
  <si>
    <r>
      <rPr>
        <sz val="10"/>
        <rFont val="GulimChe"/>
        <family val="3"/>
      </rPr>
      <t>마르베니</t>
    </r>
  </si>
  <si>
    <t>080-4322-7023</t>
  </si>
  <si>
    <t>Oh-S@marubeni.com</t>
  </si>
  <si>
    <r>
      <rPr>
        <sz val="10"/>
        <rFont val="GulimChe"/>
        <family val="3"/>
      </rPr>
      <t>임호종</t>
    </r>
  </si>
  <si>
    <r>
      <t>(株)</t>
    </r>
    <r>
      <rPr>
        <sz val="10"/>
        <rFont val="GulimChe"/>
        <family val="3"/>
      </rPr>
      <t>부원생활가전</t>
    </r>
  </si>
  <si>
    <t>hjrim@hanmail.net</t>
  </si>
  <si>
    <r>
      <t>1</t>
    </r>
    <r>
      <rPr>
        <sz val="10"/>
        <rFont val="돋움"/>
        <family val="3"/>
      </rPr>
      <t>月</t>
    </r>
  </si>
  <si>
    <t>年會費</t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</si>
  <si>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</si>
  <si>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</si>
  <si>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</si>
  <si>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</si>
  <si>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</si>
  <si>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</si>
  <si>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</si>
  <si>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</si>
  <si>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</si>
  <si>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</si>
  <si>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</si>
  <si>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합계</t>
  </si>
  <si>
    <t>총합계</t>
  </si>
  <si>
    <r>
      <rPr>
        <b/>
        <sz val="11"/>
        <rFont val="돋움"/>
        <family val="3"/>
      </rPr>
      <t>베드로</t>
    </r>
    <r>
      <rPr>
        <b/>
        <sz val="11"/>
        <rFont val="ＭＳ Ｐゴシック"/>
        <family val="2"/>
      </rPr>
      <t xml:space="preserve"> </t>
    </r>
    <r>
      <rPr>
        <b/>
        <sz val="11"/>
        <rFont val="BatangChe"/>
        <family val="1"/>
      </rPr>
      <t>선교회</t>
    </r>
    <r>
      <rPr>
        <b/>
        <sz val="11"/>
        <rFont val="ＭＳ Ｐゴシック"/>
        <family val="2"/>
      </rPr>
      <t xml:space="preserve"> </t>
    </r>
    <r>
      <rPr>
        <b/>
        <sz val="11"/>
        <rFont val="BatangChe"/>
        <family val="1"/>
      </rPr>
      <t>회비납부현황</t>
    </r>
  </si>
  <si>
    <t>일자</t>
  </si>
  <si>
    <t>적요</t>
  </si>
  <si>
    <t>이월금액</t>
  </si>
  <si>
    <t>비용금액</t>
  </si>
  <si>
    <t>잔액</t>
  </si>
  <si>
    <t>사용처(자)</t>
  </si>
  <si>
    <r>
      <t>2</t>
    </r>
    <r>
      <rPr>
        <sz val="11"/>
        <rFont val="돋움"/>
        <family val="3"/>
      </rPr>
      <t>월월례회</t>
    </r>
  </si>
  <si>
    <t>회비</t>
  </si>
  <si>
    <t>기타수입</t>
  </si>
  <si>
    <t>김진규</t>
  </si>
  <si>
    <t>조일형</t>
  </si>
  <si>
    <t>3월월례회식비</t>
  </si>
  <si>
    <t>입금</t>
  </si>
  <si>
    <t>4월월례회식비</t>
  </si>
  <si>
    <t>비고</t>
  </si>
  <si>
    <t>계</t>
  </si>
  <si>
    <t>고관호</t>
  </si>
  <si>
    <t>練馬区</t>
  </si>
  <si>
    <t>西大泉6－12－3</t>
  </si>
  <si>
    <t>市谷仲之町3－32－103</t>
  </si>
  <si>
    <t>김건휘(10,000),이흥민(5,000)</t>
  </si>
  <si>
    <t>일자</t>
  </si>
  <si>
    <t>수입내용</t>
  </si>
  <si>
    <t>지출내용</t>
  </si>
  <si>
    <t>금액</t>
  </si>
  <si>
    <t>회비</t>
  </si>
  <si>
    <t>부식추가</t>
  </si>
  <si>
    <t>온천</t>
  </si>
  <si>
    <t>080-1052-4354</t>
  </si>
  <si>
    <t>번호</t>
  </si>
  <si>
    <t>구분</t>
  </si>
  <si>
    <t>역할</t>
  </si>
  <si>
    <t>이광수</t>
  </si>
  <si>
    <t>김귀영</t>
  </si>
  <si>
    <r>
      <rPr>
        <sz val="11"/>
        <rFont val="돋움"/>
        <family val="3"/>
      </rPr>
      <t>베드로선교회</t>
    </r>
    <r>
      <rPr>
        <sz val="11"/>
        <rFont val="ＭＳ Ｐゴシック"/>
        <family val="2"/>
      </rPr>
      <t xml:space="preserve"> </t>
    </r>
    <r>
      <rPr>
        <sz val="11"/>
        <rFont val="돋움"/>
        <family val="3"/>
      </rPr>
      <t>수련회</t>
    </r>
    <r>
      <rPr>
        <sz val="11"/>
        <rFont val="ＭＳ Ｐゴシック"/>
        <family val="2"/>
      </rPr>
      <t xml:space="preserve"> </t>
    </r>
    <r>
      <rPr>
        <sz val="11"/>
        <rFont val="돋움"/>
        <family val="3"/>
      </rPr>
      <t>경비현황</t>
    </r>
  </si>
  <si>
    <t>잔액</t>
  </si>
  <si>
    <t>비고</t>
  </si>
  <si>
    <t>부식준비</t>
  </si>
  <si>
    <t>숯값</t>
  </si>
  <si>
    <t>O</t>
  </si>
  <si>
    <t>043-825-4533</t>
  </si>
  <si>
    <t>정병상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</si>
  <si>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</si>
  <si>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</si>
  <si>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</si>
  <si>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</si>
  <si>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</si>
  <si>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</si>
  <si>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</si>
  <si>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</si>
  <si>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</si>
  <si>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</si>
  <si>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</si>
  <si>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</si>
  <si>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</si>
  <si>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</si>
  <si>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</si>
  <si>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</si>
  <si>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</si>
  <si>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</si>
  <si>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</si>
  <si>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</si>
  <si>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</si>
  <si>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</si>
  <si>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</si>
  <si>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</si>
  <si>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</si>
  <si>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</si>
  <si>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</si>
  <si>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</si>
  <si>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</si>
  <si>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</si>
  <si>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</si>
  <si>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</si>
  <si>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</si>
  <si>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</si>
  <si>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</si>
  <si>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</si>
  <si>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</si>
  <si>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</si>
  <si>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</si>
  <si>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</si>
  <si>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</si>
  <si>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</si>
  <si>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</si>
  <si>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</si>
  <si>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</si>
  <si>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</si>
  <si>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</si>
  <si>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</si>
  <si>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</si>
  <si>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</si>
  <si>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</si>
  <si>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</si>
  <si>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</si>
  <si>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</si>
  <si>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</si>
  <si>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</si>
  <si>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Samsung Display</t>
  </si>
  <si>
    <t>080-4363-7615</t>
  </si>
  <si>
    <t>080-5548-5118</t>
  </si>
  <si>
    <r>
      <rPr>
        <b/>
        <sz val="10"/>
        <rFont val="돋움"/>
        <family val="3"/>
      </rPr>
      <t>베드로</t>
    </r>
    <r>
      <rPr>
        <b/>
        <sz val="10"/>
        <rFont val="ＭＳ Ｐゴシック"/>
        <family val="2"/>
      </rPr>
      <t xml:space="preserve"> </t>
    </r>
    <r>
      <rPr>
        <b/>
        <sz val="10"/>
        <rFont val="BatangChe"/>
        <family val="1"/>
      </rPr>
      <t>선교회</t>
    </r>
    <r>
      <rPr>
        <b/>
        <sz val="10"/>
        <rFont val="ＭＳ Ｐゴシック"/>
        <family val="2"/>
      </rPr>
      <t xml:space="preserve"> </t>
    </r>
    <r>
      <rPr>
        <b/>
        <sz val="10"/>
        <rFont val="BatangChe"/>
        <family val="1"/>
      </rPr>
      <t>명단</t>
    </r>
  </si>
  <si>
    <t>회비입금</t>
  </si>
  <si>
    <r>
      <t>5</t>
    </r>
    <r>
      <rPr>
        <sz val="11"/>
        <rFont val="돋움"/>
        <family val="3"/>
      </rPr>
      <t>월월례회식비</t>
    </r>
  </si>
  <si>
    <t>강평수</t>
  </si>
  <si>
    <t>청년부 도시락구입(500엔 x 20개)</t>
  </si>
  <si>
    <r>
      <t>0</t>
    </r>
    <r>
      <rPr>
        <sz val="10"/>
        <rFont val="ＭＳ Ｐゴシック"/>
        <family val="2"/>
      </rPr>
      <t>90-5755-1930</t>
    </r>
  </si>
  <si>
    <t>교회사용료</t>
  </si>
  <si>
    <r>
      <rPr>
        <sz val="11"/>
        <rFont val="돋움"/>
        <family val="3"/>
      </rPr>
      <t>남선교회</t>
    </r>
    <r>
      <rPr>
        <sz val="11"/>
        <rFont val="ＭＳ Ｐゴシック"/>
        <family val="2"/>
      </rPr>
      <t xml:space="preserve"> </t>
    </r>
    <r>
      <rPr>
        <sz val="11"/>
        <rFont val="돋움"/>
        <family val="3"/>
      </rPr>
      <t>회비로</t>
    </r>
    <r>
      <rPr>
        <sz val="11"/>
        <rFont val="ＭＳ Ｐゴシック"/>
        <family val="2"/>
      </rPr>
      <t xml:space="preserve"> </t>
    </r>
    <r>
      <rPr>
        <sz val="11"/>
        <rFont val="돋움"/>
        <family val="3"/>
      </rPr>
      <t>전환</t>
    </r>
    <r>
      <rPr>
        <sz val="11"/>
        <rFont val="ＭＳ Ｐゴシック"/>
        <family val="2"/>
      </rPr>
      <t>(5/20)</t>
    </r>
  </si>
  <si>
    <t>박정근목사님</t>
  </si>
  <si>
    <t>선교후원금</t>
  </si>
  <si>
    <r>
      <t>6</t>
    </r>
    <r>
      <rPr>
        <sz val="11"/>
        <rFont val="돋움"/>
        <family val="3"/>
      </rPr>
      <t>월월례회식비</t>
    </r>
  </si>
  <si>
    <t>회비입금</t>
  </si>
  <si>
    <r>
      <rPr>
        <sz val="11"/>
        <rFont val="돋움"/>
        <family val="3"/>
      </rPr>
      <t>오니기리</t>
    </r>
    <r>
      <rPr>
        <sz val="11"/>
        <rFont val="ＭＳ Ｐゴシック"/>
        <family val="2"/>
      </rPr>
      <t>,</t>
    </r>
    <r>
      <rPr>
        <sz val="11"/>
        <rFont val="돋움"/>
        <family val="3"/>
      </rPr>
      <t>음료수</t>
    </r>
    <r>
      <rPr>
        <sz val="11"/>
        <rFont val="ＭＳ Ｐゴシック"/>
        <family val="2"/>
      </rPr>
      <t>,</t>
    </r>
    <r>
      <rPr>
        <sz val="11"/>
        <rFont val="돋움"/>
        <family val="3"/>
      </rPr>
      <t>김치</t>
    </r>
  </si>
  <si>
    <r>
      <rPr>
        <sz val="11"/>
        <rFont val="돋움"/>
        <family val="3"/>
      </rPr>
      <t>여순종</t>
    </r>
    <r>
      <rPr>
        <sz val="11"/>
        <rFont val="ＭＳ Ｐゴシック"/>
        <family val="2"/>
      </rPr>
      <t>,</t>
    </r>
    <r>
      <rPr>
        <sz val="11"/>
        <rFont val="돋움"/>
        <family val="3"/>
      </rPr>
      <t>송민석</t>
    </r>
    <r>
      <rPr>
        <sz val="11"/>
        <rFont val="ＭＳ Ｐゴシック"/>
        <family val="2"/>
      </rPr>
      <t>,</t>
    </r>
    <r>
      <rPr>
        <sz val="11"/>
        <rFont val="돋움"/>
        <family val="3"/>
      </rPr>
      <t>고관호</t>
    </r>
    <r>
      <rPr>
        <sz val="11"/>
        <rFont val="ＭＳ Ｐゴシック"/>
        <family val="2"/>
      </rPr>
      <t>,</t>
    </r>
    <r>
      <rPr>
        <sz val="11"/>
        <rFont val="돋움"/>
        <family val="3"/>
      </rPr>
      <t>이광수</t>
    </r>
  </si>
  <si>
    <r>
      <t xml:space="preserve">5/13 </t>
    </r>
    <r>
      <rPr>
        <sz val="11"/>
        <rFont val="돋움"/>
        <family val="3"/>
      </rPr>
      <t>박은걸집사님</t>
    </r>
    <r>
      <rPr>
        <sz val="11"/>
        <rFont val="ＭＳ Ｐゴシック"/>
        <family val="2"/>
      </rPr>
      <t xml:space="preserve"> </t>
    </r>
    <r>
      <rPr>
        <sz val="11"/>
        <rFont val="돋움"/>
        <family val="3"/>
      </rPr>
      <t>지급</t>
    </r>
    <r>
      <rPr>
        <sz val="11"/>
        <rFont val="ＭＳ Ｐゴシック"/>
        <family val="2"/>
      </rPr>
      <t>(</t>
    </r>
    <r>
      <rPr>
        <sz val="11"/>
        <rFont val="돋움"/>
        <family val="3"/>
      </rPr>
      <t>영수증</t>
    </r>
    <r>
      <rPr>
        <sz val="11"/>
        <rFont val="ＭＳ Ｐゴシック"/>
        <family val="2"/>
      </rPr>
      <t xml:space="preserve"> 36,375</t>
    </r>
    <r>
      <rPr>
        <sz val="11"/>
        <rFont val="돋움"/>
        <family val="3"/>
      </rPr>
      <t>엔</t>
    </r>
    <r>
      <rPr>
        <sz val="11"/>
        <rFont val="ＭＳ Ｐゴシック"/>
        <family val="2"/>
      </rPr>
      <t>)</t>
    </r>
  </si>
  <si>
    <r>
      <t xml:space="preserve">2012. 6. 17 </t>
    </r>
    <r>
      <rPr>
        <sz val="10"/>
        <rFont val="돋움"/>
        <family val="3"/>
      </rPr>
      <t>현재</t>
    </r>
  </si>
  <si>
    <t>한병관</t>
  </si>
  <si>
    <t>67.10.3</t>
  </si>
  <si>
    <t>080-2107-2580</t>
  </si>
  <si>
    <t>hon@townmedia.tv</t>
  </si>
  <si>
    <t>韓秉</t>
  </si>
  <si>
    <t>鄭勳政</t>
  </si>
  <si>
    <t>정훈정</t>
  </si>
  <si>
    <t>67.7.22</t>
  </si>
  <si>
    <t>080-8475=7773</t>
  </si>
  <si>
    <t>hjjung@lgchem.com</t>
  </si>
  <si>
    <r>
      <t>LG</t>
    </r>
    <r>
      <rPr>
        <sz val="11"/>
        <rFont val="돋움"/>
        <family val="3"/>
      </rPr>
      <t>화학</t>
    </r>
  </si>
  <si>
    <t>品川区</t>
  </si>
  <si>
    <t>新宿区</t>
  </si>
  <si>
    <t>品川区大崎２－１－２－１７０２</t>
  </si>
  <si>
    <t>西新宿６－１５－１－２２１４</t>
  </si>
  <si>
    <t>57</t>
  </si>
  <si>
    <t>58</t>
  </si>
  <si>
    <r>
      <rPr>
        <b/>
        <sz val="11"/>
        <rFont val="돋움"/>
        <family val="3"/>
      </rPr>
      <t>베드로</t>
    </r>
    <r>
      <rPr>
        <b/>
        <sz val="11"/>
        <rFont val="ＭＳ Ｐゴシック"/>
        <family val="2"/>
      </rPr>
      <t xml:space="preserve"> </t>
    </r>
    <r>
      <rPr>
        <b/>
        <sz val="11"/>
        <rFont val="돋움"/>
        <family val="3"/>
      </rPr>
      <t>선교회</t>
    </r>
    <r>
      <rPr>
        <b/>
        <sz val="11"/>
        <rFont val="ＭＳ Ｐゴシック"/>
        <family val="2"/>
      </rPr>
      <t xml:space="preserve"> </t>
    </r>
    <r>
      <rPr>
        <b/>
        <sz val="11"/>
        <rFont val="돋움"/>
        <family val="3"/>
      </rPr>
      <t>비용지출</t>
    </r>
    <r>
      <rPr>
        <b/>
        <sz val="11"/>
        <rFont val="ＭＳ Ｐゴシック"/>
        <family val="2"/>
      </rPr>
      <t xml:space="preserve"> </t>
    </r>
    <r>
      <rPr>
        <b/>
        <sz val="11"/>
        <rFont val="돋움"/>
        <family val="3"/>
      </rPr>
      <t>내역</t>
    </r>
  </si>
  <si>
    <t>57</t>
  </si>
  <si>
    <t>58</t>
  </si>
  <si>
    <t>한병관</t>
  </si>
  <si>
    <t>정훈정</t>
  </si>
  <si>
    <r>
      <t>9</t>
    </r>
    <r>
      <rPr>
        <sz val="11"/>
        <rFont val="돋움"/>
        <family val="3"/>
      </rPr>
      <t>월월례회식비</t>
    </r>
  </si>
  <si>
    <t>조일형</t>
  </si>
  <si>
    <r>
      <t>(</t>
    </r>
    <r>
      <rPr>
        <sz val="10"/>
        <rFont val="돋움"/>
        <family val="3"/>
      </rPr>
      <t>한글</t>
    </r>
    <r>
      <rPr>
        <sz val="10"/>
        <rFont val="ＭＳ Ｐゴシック"/>
        <family val="2"/>
      </rPr>
      <t>)</t>
    </r>
  </si>
  <si>
    <r>
      <t>名前(</t>
    </r>
    <r>
      <rPr>
        <sz val="10"/>
        <rFont val="돋움"/>
        <family val="3"/>
      </rPr>
      <t>漢字</t>
    </r>
    <r>
      <rPr>
        <sz val="10"/>
        <rFont val="ＭＳ Ｐゴシック"/>
        <family val="2"/>
      </rPr>
      <t>)</t>
    </r>
  </si>
  <si>
    <t>e-mail</t>
  </si>
  <si>
    <r>
      <t>2012. 10</t>
    </r>
    <r>
      <rPr>
        <sz val="10"/>
        <rFont val="ＭＳ Ｐゴシック"/>
        <family val="2"/>
      </rPr>
      <t xml:space="preserve">. </t>
    </r>
    <r>
      <rPr>
        <sz val="10"/>
        <rFont val="ＭＳ Ｐゴシック"/>
        <family val="2"/>
      </rPr>
      <t>21</t>
    </r>
    <r>
      <rPr>
        <sz val="10"/>
        <rFont val="ＭＳ Ｐゴシック"/>
        <family val="2"/>
      </rPr>
      <t xml:space="preserve"> </t>
    </r>
    <r>
      <rPr>
        <sz val="10"/>
        <rFont val="BatangChe"/>
        <family val="1"/>
      </rPr>
      <t>현재</t>
    </r>
  </si>
  <si>
    <r>
      <rPr>
        <b/>
        <sz val="10"/>
        <rFont val="돋움"/>
        <family val="3"/>
      </rPr>
      <t>베드로</t>
    </r>
    <r>
      <rPr>
        <b/>
        <sz val="10"/>
        <rFont val="ＭＳ Ｐゴシック"/>
        <family val="2"/>
      </rPr>
      <t xml:space="preserve"> </t>
    </r>
    <r>
      <rPr>
        <b/>
        <sz val="10"/>
        <rFont val="BatangChe"/>
        <family val="1"/>
      </rPr>
      <t>선교회</t>
    </r>
    <r>
      <rPr>
        <b/>
        <sz val="10"/>
        <rFont val="ＭＳ Ｐゴシック"/>
        <family val="2"/>
      </rPr>
      <t xml:space="preserve"> </t>
    </r>
    <r>
      <rPr>
        <b/>
        <sz val="10"/>
        <rFont val="BatangChe"/>
        <family val="1"/>
      </rPr>
      <t>명단</t>
    </r>
    <r>
      <rPr>
        <b/>
        <sz val="10"/>
        <rFont val="ＭＳ Ｐゴシック"/>
        <family val="2"/>
      </rPr>
      <t>(</t>
    </r>
    <r>
      <rPr>
        <b/>
        <sz val="10"/>
        <rFont val="BatangChe"/>
        <family val="1"/>
      </rPr>
      <t>신규및</t>
    </r>
    <r>
      <rPr>
        <b/>
        <sz val="10"/>
        <rFont val="ＭＳ Ｐゴシック"/>
        <family val="2"/>
      </rPr>
      <t xml:space="preserve"> </t>
    </r>
    <r>
      <rPr>
        <b/>
        <sz val="10"/>
        <rFont val="BatangChe"/>
        <family val="1"/>
      </rPr>
      <t>수정</t>
    </r>
    <r>
      <rPr>
        <b/>
        <sz val="10"/>
        <rFont val="ＭＳ Ｐゴシック"/>
        <family val="2"/>
      </rPr>
      <t>)</t>
    </r>
  </si>
  <si>
    <r>
      <t>10</t>
    </r>
    <r>
      <rPr>
        <sz val="11"/>
        <rFont val="돋움"/>
        <family val="3"/>
      </rPr>
      <t>월월례회식비</t>
    </r>
  </si>
  <si>
    <r>
      <rPr>
        <sz val="11"/>
        <rFont val="돋움"/>
        <family val="3"/>
      </rPr>
      <t>목사님</t>
    </r>
    <r>
      <rPr>
        <sz val="11"/>
        <rFont val="ＭＳ Ｐゴシック"/>
        <family val="2"/>
      </rPr>
      <t xml:space="preserve"> </t>
    </r>
    <r>
      <rPr>
        <sz val="11"/>
        <rFont val="돋움"/>
        <family val="3"/>
      </rPr>
      <t>조의금</t>
    </r>
  </si>
  <si>
    <r>
      <t>11</t>
    </r>
    <r>
      <rPr>
        <sz val="11"/>
        <rFont val="돋움"/>
        <family val="3"/>
      </rPr>
      <t>월월례회식비</t>
    </r>
  </si>
  <si>
    <t>황성일,문재호</t>
  </si>
  <si>
    <t>趙辰相</t>
  </si>
  <si>
    <t>高寬浩</t>
  </si>
  <si>
    <r>
      <rPr>
        <sz val="10"/>
        <rFont val="돋움"/>
        <family val="3"/>
      </rPr>
      <t>日本</t>
    </r>
    <r>
      <rPr>
        <sz val="10"/>
        <rFont val="ＭＳ Ｐゴシック"/>
        <family val="2"/>
      </rPr>
      <t>大學</t>
    </r>
    <r>
      <rPr>
        <sz val="10"/>
        <rFont val="돋움"/>
        <family val="3"/>
      </rPr>
      <t>校</t>
    </r>
  </si>
  <si>
    <r>
      <t>市谷仲之町4</t>
    </r>
    <r>
      <rPr>
        <sz val="10"/>
        <rFont val="ＭＳ Ｐゴシック"/>
        <family val="2"/>
      </rPr>
      <t>-11-305呉</t>
    </r>
  </si>
  <si>
    <r>
      <t>市谷仲之町2</t>
    </r>
    <r>
      <rPr>
        <sz val="10"/>
        <rFont val="ＭＳ Ｐゴシック"/>
        <family val="2"/>
      </rPr>
      <t>-40-308</t>
    </r>
  </si>
  <si>
    <t>金鐘鉉</t>
  </si>
  <si>
    <t>김종현</t>
  </si>
  <si>
    <t>60.9.6</t>
  </si>
  <si>
    <t>埼玉県</t>
  </si>
  <si>
    <t>和光市</t>
  </si>
  <si>
    <t>090-9147-1819</t>
  </si>
  <si>
    <r>
      <t>2012. 12</t>
    </r>
    <r>
      <rPr>
        <sz val="10"/>
        <rFont val="ＭＳ Ｐゴシック"/>
        <family val="2"/>
      </rPr>
      <t xml:space="preserve">. </t>
    </r>
    <r>
      <rPr>
        <sz val="10"/>
        <rFont val="ＭＳ Ｐゴシック"/>
        <family val="2"/>
      </rPr>
      <t>1</t>
    </r>
    <r>
      <rPr>
        <sz val="10"/>
        <rFont val="ＭＳ Ｐゴシック"/>
        <family val="2"/>
      </rPr>
      <t xml:space="preserve"> </t>
    </r>
    <r>
      <rPr>
        <sz val="10"/>
        <rFont val="BatangChe"/>
        <family val="1"/>
      </rPr>
      <t>현재</t>
    </r>
  </si>
  <si>
    <r>
      <t>0</t>
    </r>
    <r>
      <rPr>
        <sz val="10"/>
        <rFont val="ＭＳ Ｐゴシック"/>
        <family val="2"/>
      </rPr>
      <t>80-3649-8772</t>
    </r>
  </si>
  <si>
    <r>
      <t>12</t>
    </r>
    <r>
      <rPr>
        <sz val="11"/>
        <rFont val="돋움"/>
        <family val="3"/>
      </rPr>
      <t>월월례회식비</t>
    </r>
  </si>
  <si>
    <t>郡山교회 박정근목사님</t>
  </si>
  <si>
    <t>板橋그리스도교회</t>
  </si>
  <si>
    <t>수련회</t>
  </si>
  <si>
    <t>수련회비</t>
  </si>
  <si>
    <t>조일형(선교헌금)</t>
  </si>
  <si>
    <t>김해규담임목사님</t>
  </si>
  <si>
    <r>
      <t>2012.12.22</t>
    </r>
    <r>
      <rPr>
        <sz val="11"/>
        <rFont val="돋움"/>
        <family val="3"/>
      </rPr>
      <t>현재</t>
    </r>
  </si>
  <si>
    <r>
      <t>2012.12.22</t>
    </r>
    <r>
      <rPr>
        <sz val="10"/>
        <rFont val="돋움"/>
        <family val="3"/>
      </rPr>
      <t>현재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</si>
</sst>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0_ "/>
    <numFmt numFmtId="185" formatCode="_-[$¥-411]* #,##0.00_-;\-[$¥-411]* #,##0.00_-;_-[$¥-411]* &quot;-&quot;??_-;_-@_-"/>
    <numFmt numFmtId="186" formatCode="_-[$¥-411]* #,##0.0_-;\-[$¥-411]* #,##0.0_-;_-[$¥-411]* &quot;-&quot;??_-;_-@_-"/>
    <numFmt numFmtId="187" formatCode="_-[$¥-411]* #,##0_-;\-[$¥-411]* #,##0_-;_-[$¥-411]* &quot;-&quot;??_-;_-@_-"/>
    <numFmt numFmtId="188" formatCode="mm&quot;월&quot;\ dd&quot;일&quot;"/>
    <numFmt numFmtId="189" formatCode="mmm/yyyy"/>
    <numFmt numFmtId="190" formatCode="0_);[Red]\(0\)"/>
  </numFmts>
  <fonts count="58">
    <font>
      <sz val="11"/>
      <name val="ＭＳ Ｐゴシック"/>
      <family val="2"/>
    </font>
    <font>
      <sz val="6"/>
      <name val="ＭＳ Ｐゴシック"/>
      <family val="2"/>
    </font>
    <font>
      <sz val="10"/>
      <name val="ＭＳ Ｐゴシック"/>
      <family val="2"/>
    </font>
    <font>
      <sz val="9"/>
      <name val="ＭＳ Ｐゴシック"/>
      <family val="2"/>
    </font>
    <font>
      <u val="single"/>
      <sz val="11"/>
      <color indexed="12"/>
      <name val="ＭＳ Ｐゴシック"/>
      <family val="2"/>
    </font>
    <font>
      <sz val="10"/>
      <name val="BatangChe"/>
      <family val="1"/>
    </font>
    <font>
      <u val="single"/>
      <sz val="11"/>
      <color indexed="36"/>
      <name val="ＭＳ Ｐゴシック"/>
      <family val="2"/>
    </font>
    <font>
      <sz val="12"/>
      <name val="바탕체"/>
      <family val="1"/>
    </font>
    <font>
      <sz val="8"/>
      <name val="돋움"/>
      <family val="3"/>
    </font>
    <font>
      <sz val="8"/>
      <name val="바탕"/>
      <family val="1"/>
    </font>
    <font>
      <sz val="8"/>
      <name val="바탕체"/>
      <family val="1"/>
    </font>
    <font>
      <b/>
      <sz val="11"/>
      <name val="BatangChe"/>
      <family val="1"/>
    </font>
    <font>
      <b/>
      <sz val="10"/>
      <name val="ＭＳ Ｐゴシック"/>
      <family val="2"/>
    </font>
    <font>
      <b/>
      <sz val="10"/>
      <name val="BatangChe"/>
      <family val="1"/>
    </font>
    <font>
      <sz val="10"/>
      <name val="GulimChe"/>
      <family val="3"/>
    </font>
    <font>
      <b/>
      <sz val="11"/>
      <name val="ＭＳ Ｐゴシック"/>
      <family val="2"/>
    </font>
    <font>
      <sz val="10"/>
      <name val="돋움"/>
      <family val="3"/>
    </font>
    <font>
      <u val="single"/>
      <sz val="10"/>
      <color indexed="12"/>
      <name val="ＭＳ Ｐゴシック"/>
      <family val="2"/>
    </font>
    <font>
      <sz val="10"/>
      <color indexed="8"/>
      <name val="ＭＳ Ｐゴシック"/>
      <family val="2"/>
    </font>
    <font>
      <sz val="11"/>
      <name val="돋움"/>
      <family val="3"/>
    </font>
    <font>
      <b/>
      <sz val="10"/>
      <name val="돋움"/>
      <family val="3"/>
    </font>
    <font>
      <b/>
      <sz val="11"/>
      <name val="돋움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10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sz val="11"/>
      <color indexed="60"/>
      <name val="ＭＳ Ｐゴシック"/>
      <family val="2"/>
    </font>
    <font>
      <i/>
      <sz val="11"/>
      <color indexed="23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52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62"/>
      <name val="ＭＳ Ｐゴシック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17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8"/>
      <name val="돋움"/>
      <family val="3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b/>
      <sz val="11"/>
      <color theme="0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0061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sz val="11"/>
      <color rgb="FF3F3F76"/>
      <name val="ＭＳ Ｐゴシック"/>
      <family val="2"/>
    </font>
    <font>
      <sz val="11"/>
      <color rgb="FFFA7D00"/>
      <name val="ＭＳ Ｐゴシック"/>
      <family val="2"/>
    </font>
    <font>
      <sz val="11"/>
      <color rgb="FF9C6500"/>
      <name val="ＭＳ Ｐゴシック"/>
      <family val="2"/>
    </font>
    <font>
      <b/>
      <sz val="11"/>
      <color rgb="FF3F3F3F"/>
      <name val="ＭＳ Ｐゴシック"/>
      <family val="2"/>
    </font>
    <font>
      <b/>
      <sz val="18"/>
      <color theme="3"/>
      <name val="ＭＳ Ｐゴシック"/>
      <family val="2"/>
    </font>
    <font>
      <b/>
      <sz val="11"/>
      <color theme="1"/>
      <name val="ＭＳ Ｐゴシック"/>
      <family val="2"/>
    </font>
    <font>
      <sz val="11"/>
      <color rgb="FFFF0000"/>
      <name val="ＭＳ Ｐゴシック"/>
      <family val="2"/>
    </font>
    <font>
      <sz val="11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</cellStyleXfs>
  <cellXfs count="30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shrinkToFit="1"/>
    </xf>
    <xf numFmtId="0" fontId="2" fillId="0" borderId="10" xfId="63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" fillId="0" borderId="11" xfId="63" applyFont="1" applyFill="1" applyBorder="1" applyAlignment="1">
      <alignment vertical="center"/>
      <protection/>
    </xf>
    <xf numFmtId="0" fontId="2" fillId="0" borderId="10" xfId="63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NumberFormat="1" applyFont="1" applyFill="1" applyAlignment="1">
      <alignment shrinkToFit="1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0" xfId="63" applyFont="1" applyFill="1" applyBorder="1" applyAlignment="1">
      <alignment horizontal="center" vertical="center" shrinkToFit="1"/>
      <protection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shrinkToFit="1"/>
    </xf>
    <xf numFmtId="0" fontId="2" fillId="0" borderId="38" xfId="64" applyFont="1" applyFill="1" applyBorder="1">
      <alignment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18" xfId="0" applyFont="1" applyBorder="1" applyAlignment="1">
      <alignment shrinkToFit="1"/>
    </xf>
    <xf numFmtId="0" fontId="2" fillId="0" borderId="39" xfId="64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 shrinkToFit="1"/>
    </xf>
    <xf numFmtId="0" fontId="2" fillId="0" borderId="15" xfId="0" applyFont="1" applyBorder="1" applyAlignment="1">
      <alignment shrinkToFit="1"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 shrinkToFit="1"/>
      <protection/>
    </xf>
    <xf numFmtId="0" fontId="2" fillId="0" borderId="11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vertical="center" shrinkToFit="1"/>
    </xf>
    <xf numFmtId="0" fontId="2" fillId="0" borderId="13" xfId="63" applyFont="1" applyFill="1" applyBorder="1" applyAlignment="1">
      <alignment vertical="center"/>
      <protection/>
    </xf>
    <xf numFmtId="0" fontId="2" fillId="0" borderId="40" xfId="63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 shrinkToFit="1"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 shrinkToFit="1"/>
      <protection/>
    </xf>
    <xf numFmtId="0" fontId="2" fillId="0" borderId="1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2" fillId="0" borderId="15" xfId="63" applyNumberFormat="1" applyFont="1" applyFill="1" applyBorder="1" applyAlignment="1">
      <alignment vertical="center" shrinkToFit="1"/>
      <protection/>
    </xf>
    <xf numFmtId="0" fontId="2" fillId="0" borderId="16" xfId="63" applyNumberFormat="1" applyFont="1" applyFill="1" applyBorder="1" applyAlignment="1">
      <alignment vertical="center" shrinkToFit="1"/>
      <protection/>
    </xf>
    <xf numFmtId="0" fontId="2" fillId="0" borderId="14" xfId="0" applyFont="1" applyBorder="1" applyAlignment="1">
      <alignment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vertical="center"/>
    </xf>
    <xf numFmtId="0" fontId="17" fillId="0" borderId="16" xfId="53" applyNumberFormat="1" applyFont="1" applyFill="1" applyBorder="1" applyAlignment="1" applyProtection="1">
      <alignment vertical="center" shrinkToFit="1"/>
      <protection/>
    </xf>
    <xf numFmtId="0" fontId="2" fillId="0" borderId="24" xfId="0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shrinkToFit="1"/>
    </xf>
    <xf numFmtId="0" fontId="2" fillId="0" borderId="23" xfId="0" applyFont="1" applyFill="1" applyBorder="1" applyAlignment="1">
      <alignment horizontal="center" vertical="center"/>
    </xf>
    <xf numFmtId="38" fontId="2" fillId="0" borderId="43" xfId="43" applyFont="1" applyFill="1" applyBorder="1" applyAlignment="1">
      <alignment horizontal="center" vertical="center"/>
    </xf>
    <xf numFmtId="38" fontId="2" fillId="0" borderId="27" xfId="43" applyFont="1" applyFill="1" applyBorder="1" applyAlignment="1">
      <alignment vertical="center"/>
    </xf>
    <xf numFmtId="38" fontId="2" fillId="0" borderId="11" xfId="43" applyFont="1" applyFill="1" applyBorder="1" applyAlignment="1">
      <alignment vertical="center"/>
    </xf>
    <xf numFmtId="38" fontId="2" fillId="0" borderId="11" xfId="43" applyFont="1" applyFill="1" applyBorder="1" applyAlignment="1">
      <alignment horizontal="center" vertical="center" shrinkToFit="1"/>
    </xf>
    <xf numFmtId="38" fontId="2" fillId="0" borderId="11" xfId="43" applyFont="1" applyFill="1" applyBorder="1" applyAlignment="1">
      <alignment vertical="center" shrinkToFit="1"/>
    </xf>
    <xf numFmtId="38" fontId="2" fillId="0" borderId="18" xfId="43" applyFont="1" applyBorder="1" applyAlignment="1">
      <alignment shrinkToFit="1"/>
    </xf>
    <xf numFmtId="38" fontId="2" fillId="0" borderId="44" xfId="43" applyFont="1" applyFill="1" applyBorder="1" applyAlignment="1">
      <alignment horizontal="center" vertical="center"/>
    </xf>
    <xf numFmtId="38" fontId="2" fillId="0" borderId="28" xfId="43" applyFont="1" applyFill="1" applyBorder="1" applyAlignment="1">
      <alignment vertical="center"/>
    </xf>
    <xf numFmtId="38" fontId="2" fillId="0" borderId="10" xfId="43" applyFont="1" applyFill="1" applyBorder="1" applyAlignment="1">
      <alignment vertical="center"/>
    </xf>
    <xf numFmtId="38" fontId="2" fillId="0" borderId="10" xfId="43" applyFont="1" applyFill="1" applyBorder="1" applyAlignment="1">
      <alignment horizontal="center" vertical="center" shrinkToFit="1"/>
    </xf>
    <xf numFmtId="38" fontId="2" fillId="0" borderId="10" xfId="43" applyFont="1" applyFill="1" applyBorder="1" applyAlignment="1">
      <alignment vertical="center" shrinkToFit="1"/>
    </xf>
    <xf numFmtId="38" fontId="2" fillId="0" borderId="23" xfId="43" applyFont="1" applyFill="1" applyBorder="1" applyAlignment="1">
      <alignment vertical="center"/>
    </xf>
    <xf numFmtId="38" fontId="2" fillId="0" borderId="15" xfId="43" applyFont="1" applyFill="1" applyBorder="1" applyAlignment="1">
      <alignment vertical="center" shrinkToFit="1"/>
    </xf>
    <xf numFmtId="38" fontId="2" fillId="0" borderId="15" xfId="43" applyFont="1" applyBorder="1" applyAlignment="1">
      <alignment shrinkToFit="1"/>
    </xf>
    <xf numFmtId="38" fontId="2" fillId="0" borderId="27" xfId="43" applyFont="1" applyFill="1" applyBorder="1" applyAlignment="1">
      <alignment horizontal="center" vertical="center"/>
    </xf>
    <xf numFmtId="38" fontId="2" fillId="0" borderId="11" xfId="43" applyFont="1" applyFill="1" applyBorder="1" applyAlignment="1">
      <alignment horizontal="center" vertical="center"/>
    </xf>
    <xf numFmtId="38" fontId="2" fillId="0" borderId="24" xfId="43" applyFont="1" applyFill="1" applyBorder="1" applyAlignment="1">
      <alignment horizontal="center" vertical="center"/>
    </xf>
    <xf numFmtId="38" fontId="2" fillId="0" borderId="45" xfId="43" applyFont="1" applyFill="1" applyBorder="1" applyAlignment="1">
      <alignment horizontal="center" vertical="center"/>
    </xf>
    <xf numFmtId="38" fontId="2" fillId="0" borderId="13" xfId="43" applyFont="1" applyFill="1" applyBorder="1" applyAlignment="1">
      <alignment horizontal="center" vertical="center" shrinkToFit="1"/>
    </xf>
    <xf numFmtId="38" fontId="2" fillId="0" borderId="13" xfId="43" applyFont="1" applyFill="1" applyBorder="1" applyAlignment="1">
      <alignment vertical="center" shrinkToFit="1"/>
    </xf>
    <xf numFmtId="38" fontId="2" fillId="0" borderId="13" xfId="43" applyFont="1" applyFill="1" applyBorder="1" applyAlignment="1">
      <alignment vertical="center"/>
    </xf>
    <xf numFmtId="38" fontId="2" fillId="0" borderId="18" xfId="43" applyFont="1" applyFill="1" applyBorder="1" applyAlignment="1">
      <alignment vertical="center" shrinkToFit="1"/>
    </xf>
    <xf numFmtId="38" fontId="2" fillId="0" borderId="28" xfId="43" applyFont="1" applyFill="1" applyBorder="1" applyAlignment="1">
      <alignment horizontal="center" vertical="center"/>
    </xf>
    <xf numFmtId="38" fontId="2" fillId="0" borderId="10" xfId="43" applyFont="1" applyFill="1" applyBorder="1" applyAlignment="1">
      <alignment horizontal="center" vertical="center"/>
    </xf>
    <xf numFmtId="38" fontId="2" fillId="0" borderId="23" xfId="43" applyFont="1" applyFill="1" applyBorder="1" applyAlignment="1">
      <alignment horizontal="center" vertical="center"/>
    </xf>
    <xf numFmtId="38" fontId="2" fillId="0" borderId="16" xfId="43" applyFont="1" applyFill="1" applyBorder="1" applyAlignment="1">
      <alignment vertical="center" shrinkToFit="1"/>
    </xf>
    <xf numFmtId="38" fontId="2" fillId="0" borderId="46" xfId="43" applyFont="1" applyFill="1" applyBorder="1" applyAlignment="1">
      <alignment horizontal="center" vertical="center"/>
    </xf>
    <xf numFmtId="38" fontId="2" fillId="0" borderId="31" xfId="43" applyFont="1" applyFill="1" applyBorder="1" applyAlignment="1">
      <alignment vertical="center"/>
    </xf>
    <xf numFmtId="38" fontId="2" fillId="0" borderId="19" xfId="43" applyFont="1" applyFill="1" applyBorder="1" applyAlignment="1">
      <alignment vertical="center"/>
    </xf>
    <xf numFmtId="38" fontId="2" fillId="0" borderId="19" xfId="43" applyFont="1" applyFill="1" applyBorder="1" applyAlignment="1">
      <alignment horizontal="center" vertical="center" shrinkToFit="1"/>
    </xf>
    <xf numFmtId="38" fontId="2" fillId="0" borderId="19" xfId="43" applyFont="1" applyFill="1" applyBorder="1" applyAlignment="1">
      <alignment vertical="center" shrinkToFit="1"/>
    </xf>
    <xf numFmtId="38" fontId="2" fillId="0" borderId="42" xfId="43" applyFont="1" applyFill="1" applyBorder="1" applyAlignment="1">
      <alignment vertical="center"/>
    </xf>
    <xf numFmtId="38" fontId="17" fillId="0" borderId="15" xfId="43" applyFont="1" applyFill="1" applyBorder="1" applyAlignment="1" applyProtection="1">
      <alignment vertical="center" shrinkToFit="1"/>
      <protection/>
    </xf>
    <xf numFmtId="38" fontId="2" fillId="0" borderId="24" xfId="43" applyFont="1" applyFill="1" applyBorder="1" applyAlignment="1">
      <alignment vertical="center"/>
    </xf>
    <xf numFmtId="38" fontId="2" fillId="0" borderId="18" xfId="43" applyFont="1" applyFill="1" applyBorder="1" applyAlignment="1">
      <alignment shrinkToFit="1"/>
    </xf>
    <xf numFmtId="38" fontId="2" fillId="0" borderId="15" xfId="43" applyFont="1" applyFill="1" applyBorder="1" applyAlignment="1">
      <alignment shrinkToFit="1"/>
    </xf>
    <xf numFmtId="0" fontId="15" fillId="0" borderId="0" xfId="0" applyFont="1" applyFill="1" applyAlignment="1">
      <alignment/>
    </xf>
    <xf numFmtId="188" fontId="0" fillId="0" borderId="0" xfId="0" applyNumberFormat="1" applyAlignment="1">
      <alignment/>
    </xf>
    <xf numFmtId="0" fontId="19" fillId="0" borderId="0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88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0" fontId="0" fillId="0" borderId="19" xfId="0" applyBorder="1" applyAlignment="1">
      <alignment/>
    </xf>
    <xf numFmtId="0" fontId="19" fillId="0" borderId="19" xfId="0" applyFont="1" applyBorder="1" applyAlignment="1">
      <alignment/>
    </xf>
    <xf numFmtId="0" fontId="0" fillId="0" borderId="52" xfId="0" applyBorder="1" applyAlignment="1">
      <alignment/>
    </xf>
    <xf numFmtId="38" fontId="0" fillId="0" borderId="0" xfId="43" applyFont="1" applyAlignment="1">
      <alignment/>
    </xf>
    <xf numFmtId="187" fontId="0" fillId="0" borderId="0" xfId="43" applyNumberFormat="1" applyFont="1" applyBorder="1" applyAlignment="1">
      <alignment/>
    </xf>
    <xf numFmtId="187" fontId="0" fillId="0" borderId="31" xfId="43" applyNumberFormat="1" applyFont="1" applyBorder="1" applyAlignment="1">
      <alignment/>
    </xf>
    <xf numFmtId="187" fontId="0" fillId="0" borderId="19" xfId="43" applyNumberFormat="1" applyFont="1" applyBorder="1" applyAlignment="1">
      <alignment/>
    </xf>
    <xf numFmtId="0" fontId="19" fillId="33" borderId="53" xfId="0" applyFont="1" applyFill="1" applyBorder="1" applyAlignment="1">
      <alignment/>
    </xf>
    <xf numFmtId="0" fontId="19" fillId="33" borderId="54" xfId="0" applyFont="1" applyFill="1" applyBorder="1" applyAlignment="1">
      <alignment/>
    </xf>
    <xf numFmtId="0" fontId="19" fillId="33" borderId="55" xfId="0" applyFont="1" applyFill="1" applyBorder="1" applyAlignment="1">
      <alignment/>
    </xf>
    <xf numFmtId="0" fontId="19" fillId="33" borderId="56" xfId="0" applyFont="1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/>
    </xf>
    <xf numFmtId="38" fontId="12" fillId="0" borderId="35" xfId="43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58" xfId="0" applyFont="1" applyBorder="1" applyAlignment="1">
      <alignment/>
    </xf>
    <xf numFmtId="187" fontId="12" fillId="0" borderId="58" xfId="43" applyNumberFormat="1" applyFont="1" applyBorder="1" applyAlignment="1">
      <alignment vertical="center"/>
    </xf>
    <xf numFmtId="38" fontId="12" fillId="0" borderId="59" xfId="43" applyFont="1" applyBorder="1" applyAlignment="1">
      <alignment/>
    </xf>
    <xf numFmtId="38" fontId="12" fillId="0" borderId="60" xfId="43" applyFont="1" applyBorder="1" applyAlignment="1">
      <alignment/>
    </xf>
    <xf numFmtId="38" fontId="12" fillId="0" borderId="20" xfId="43" applyFont="1" applyBorder="1" applyAlignment="1">
      <alignment/>
    </xf>
    <xf numFmtId="0" fontId="0" fillId="0" borderId="61" xfId="0" applyBorder="1" applyAlignment="1">
      <alignment/>
    </xf>
    <xf numFmtId="38" fontId="2" fillId="0" borderId="62" xfId="43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 horizontal="center" shrinkToFit="1"/>
    </xf>
    <xf numFmtId="0" fontId="2" fillId="33" borderId="0" xfId="0" applyFont="1" applyFill="1" applyAlignment="1">
      <alignment/>
    </xf>
    <xf numFmtId="0" fontId="2" fillId="33" borderId="60" xfId="0" applyFont="1" applyFill="1" applyBorder="1" applyAlignment="1">
      <alignment horizontal="center" shrinkToFit="1"/>
    </xf>
    <xf numFmtId="0" fontId="2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shrinkToFit="1"/>
    </xf>
    <xf numFmtId="0" fontId="2" fillId="33" borderId="37" xfId="0" applyFont="1" applyFill="1" applyBorder="1" applyAlignment="1">
      <alignment horizontal="center"/>
    </xf>
    <xf numFmtId="0" fontId="16" fillId="33" borderId="5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87" fontId="12" fillId="33" borderId="63" xfId="43" applyNumberFormat="1" applyFont="1" applyFill="1" applyBorder="1" applyAlignment="1">
      <alignment vertical="center"/>
    </xf>
    <xf numFmtId="187" fontId="0" fillId="0" borderId="64" xfId="0" applyNumberFormat="1" applyBorder="1" applyAlignment="1">
      <alignment/>
    </xf>
    <xf numFmtId="0" fontId="0" fillId="0" borderId="64" xfId="0" applyBorder="1" applyAlignment="1">
      <alignment/>
    </xf>
    <xf numFmtId="0" fontId="0" fillId="0" borderId="59" xfId="0" applyBorder="1" applyAlignment="1">
      <alignment/>
    </xf>
    <xf numFmtId="0" fontId="0" fillId="0" borderId="58" xfId="0" applyBorder="1" applyAlignment="1">
      <alignment/>
    </xf>
    <xf numFmtId="0" fontId="19" fillId="0" borderId="60" xfId="0" applyFont="1" applyBorder="1" applyAlignment="1">
      <alignment/>
    </xf>
    <xf numFmtId="187" fontId="0" fillId="0" borderId="21" xfId="0" applyNumberFormat="1" applyBorder="1" applyAlignment="1">
      <alignment/>
    </xf>
    <xf numFmtId="187" fontId="0" fillId="0" borderId="20" xfId="0" applyNumberFormat="1" applyBorder="1" applyAlignment="1">
      <alignment/>
    </xf>
    <xf numFmtId="0" fontId="0" fillId="33" borderId="0" xfId="0" applyFill="1" applyAlignment="1">
      <alignment/>
    </xf>
    <xf numFmtId="187" fontId="0" fillId="33" borderId="20" xfId="0" applyNumberFormat="1" applyFill="1" applyBorder="1" applyAlignment="1">
      <alignment/>
    </xf>
    <xf numFmtId="0" fontId="2" fillId="0" borderId="50" xfId="64" applyFont="1" applyFill="1" applyBorder="1">
      <alignment/>
      <protection/>
    </xf>
    <xf numFmtId="38" fontId="2" fillId="0" borderId="63" xfId="43" applyFont="1" applyFill="1" applyBorder="1" applyAlignment="1">
      <alignment horizontal="center" vertical="center"/>
    </xf>
    <xf numFmtId="38" fontId="2" fillId="0" borderId="51" xfId="43" applyFont="1" applyFill="1" applyBorder="1" applyAlignment="1">
      <alignment horizontal="center" vertical="center"/>
    </xf>
    <xf numFmtId="38" fontId="2" fillId="0" borderId="52" xfId="43" applyFont="1" applyFill="1" applyBorder="1" applyAlignment="1">
      <alignment horizontal="center" vertical="center"/>
    </xf>
    <xf numFmtId="38" fontId="2" fillId="0" borderId="52" xfId="43" applyFont="1" applyFill="1" applyBorder="1" applyAlignment="1">
      <alignment horizontal="center" vertical="center" shrinkToFit="1"/>
    </xf>
    <xf numFmtId="38" fontId="2" fillId="0" borderId="52" xfId="43" applyFont="1" applyFill="1" applyBorder="1" applyAlignment="1">
      <alignment vertical="center" shrinkToFit="1"/>
    </xf>
    <xf numFmtId="38" fontId="2" fillId="0" borderId="52" xfId="43" applyFont="1" applyFill="1" applyBorder="1" applyAlignment="1">
      <alignment vertical="center"/>
    </xf>
    <xf numFmtId="38" fontId="2" fillId="0" borderId="65" xfId="43" applyFont="1" applyFill="1" applyBorder="1" applyAlignment="1">
      <alignment horizontal="center" vertical="center"/>
    </xf>
    <xf numFmtId="38" fontId="18" fillId="0" borderId="36" xfId="43" applyFont="1" applyFill="1" applyBorder="1" applyAlignment="1" applyProtection="1">
      <alignment vertical="center" shrinkToFit="1"/>
      <protection/>
    </xf>
    <xf numFmtId="38" fontId="18" fillId="0" borderId="15" xfId="43" applyFont="1" applyFill="1" applyBorder="1" applyAlignment="1" applyProtection="1">
      <alignment vertical="center" shrinkToFit="1"/>
      <protection/>
    </xf>
    <xf numFmtId="0" fontId="2" fillId="0" borderId="37" xfId="0" applyFont="1" applyFill="1" applyBorder="1" applyAlignment="1">
      <alignment vertical="center"/>
    </xf>
    <xf numFmtId="0" fontId="18" fillId="0" borderId="15" xfId="53" applyNumberFormat="1" applyFont="1" applyFill="1" applyBorder="1" applyAlignment="1" applyProtection="1">
      <alignment vertical="center" shrinkToFit="1"/>
      <protection/>
    </xf>
    <xf numFmtId="0" fontId="57" fillId="0" borderId="42" xfId="0" applyFont="1" applyBorder="1" applyAlignment="1">
      <alignment/>
    </xf>
    <xf numFmtId="0" fontId="0" fillId="0" borderId="0" xfId="0" applyFont="1" applyFill="1" applyAlignment="1">
      <alignment horizontal="center" shrinkToFi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6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shrinkToFit="1"/>
    </xf>
    <xf numFmtId="0" fontId="19" fillId="0" borderId="20" xfId="0" applyFont="1" applyFill="1" applyBorder="1" applyAlignment="1">
      <alignment horizontal="center" shrinkToFit="1"/>
    </xf>
    <xf numFmtId="0" fontId="0" fillId="0" borderId="0" xfId="0" applyAlignment="1" quotePrefix="1">
      <alignment/>
    </xf>
    <xf numFmtId="0" fontId="2" fillId="0" borderId="38" xfId="64" applyFont="1" applyFill="1" applyBorder="1" quotePrefix="1">
      <alignment/>
      <protection/>
    </xf>
    <xf numFmtId="0" fontId="2" fillId="0" borderId="66" xfId="64" applyFont="1" applyFill="1" applyBorder="1" quotePrefix="1">
      <alignment/>
      <protection/>
    </xf>
    <xf numFmtId="0" fontId="0" fillId="0" borderId="10" xfId="0" applyBorder="1" applyAlignment="1">
      <alignment/>
    </xf>
    <xf numFmtId="0" fontId="0" fillId="0" borderId="67" xfId="0" applyBorder="1" applyAlignment="1">
      <alignment/>
    </xf>
    <xf numFmtId="0" fontId="0" fillId="0" borderId="62" xfId="0" applyBorder="1" applyAlignment="1">
      <alignment/>
    </xf>
    <xf numFmtId="0" fontId="2" fillId="0" borderId="23" xfId="0" applyFont="1" applyFill="1" applyBorder="1" applyAlignment="1">
      <alignment vertical="center" shrinkToFit="1"/>
    </xf>
    <xf numFmtId="0" fontId="0" fillId="0" borderId="11" xfId="0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68" xfId="0" applyBorder="1" applyAlignment="1">
      <alignment/>
    </xf>
    <xf numFmtId="0" fontId="2" fillId="0" borderId="69" xfId="64" applyFont="1" applyFill="1" applyBorder="1" quotePrefix="1">
      <alignment/>
      <protection/>
    </xf>
    <xf numFmtId="0" fontId="2" fillId="0" borderId="13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8" xfId="0" applyFont="1" applyBorder="1" applyAlignment="1">
      <alignment/>
    </xf>
    <xf numFmtId="0" fontId="19" fillId="0" borderId="2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8" fontId="2" fillId="0" borderId="46" xfId="43" applyFont="1" applyFill="1" applyBorder="1" applyAlignment="1">
      <alignment horizontal="center" vertical="center"/>
    </xf>
    <xf numFmtId="38" fontId="2" fillId="0" borderId="29" xfId="43" applyFont="1" applyFill="1" applyBorder="1" applyAlignment="1">
      <alignment vertical="center"/>
    </xf>
    <xf numFmtId="0" fontId="0" fillId="0" borderId="70" xfId="0" applyBorder="1" applyAlignment="1">
      <alignment/>
    </xf>
    <xf numFmtId="38" fontId="2" fillId="0" borderId="40" xfId="43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38" fontId="2" fillId="0" borderId="72" xfId="43" applyFont="1" applyFill="1" applyBorder="1" applyAlignment="1">
      <alignment horizontal="center" vertical="center"/>
    </xf>
    <xf numFmtId="187" fontId="2" fillId="0" borderId="58" xfId="43" applyNumberFormat="1" applyFont="1" applyBorder="1" applyAlignment="1">
      <alignment vertical="center"/>
    </xf>
    <xf numFmtId="38" fontId="2" fillId="0" borderId="60" xfId="43" applyFont="1" applyBorder="1" applyAlignment="1">
      <alignment/>
    </xf>
    <xf numFmtId="38" fontId="2" fillId="0" borderId="20" xfId="43" applyFont="1" applyBorder="1" applyAlignment="1">
      <alignment/>
    </xf>
    <xf numFmtId="38" fontId="2" fillId="0" borderId="59" xfId="43" applyFont="1" applyBorder="1" applyAlignment="1">
      <alignment/>
    </xf>
    <xf numFmtId="187" fontId="2" fillId="33" borderId="63" xfId="43" applyNumberFormat="1" applyFont="1" applyFill="1" applyBorder="1" applyAlignment="1">
      <alignment vertical="center"/>
    </xf>
    <xf numFmtId="38" fontId="2" fillId="0" borderId="35" xfId="43" applyFont="1" applyBorder="1" applyAlignment="1">
      <alignment/>
    </xf>
    <xf numFmtId="0" fontId="2" fillId="0" borderId="15" xfId="0" applyNumberFormat="1" applyFont="1" applyFill="1" applyBorder="1" applyAlignment="1">
      <alignment vertic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shrinkToFit="1"/>
    </xf>
    <xf numFmtId="0" fontId="2" fillId="0" borderId="14" xfId="0" applyFont="1" applyFill="1" applyBorder="1" applyAlignment="1">
      <alignment horizontal="center" vertical="center"/>
    </xf>
    <xf numFmtId="0" fontId="19" fillId="0" borderId="42" xfId="0" applyFont="1" applyBorder="1" applyAlignment="1">
      <alignment/>
    </xf>
    <xf numFmtId="0" fontId="19" fillId="0" borderId="42" xfId="0" applyFont="1" applyFill="1" applyBorder="1" applyAlignment="1">
      <alignment/>
    </xf>
    <xf numFmtId="0" fontId="19" fillId="0" borderId="55" xfId="0" applyFont="1" applyBorder="1" applyAlignment="1">
      <alignment/>
    </xf>
    <xf numFmtId="0" fontId="0" fillId="0" borderId="55" xfId="0" applyBorder="1" applyAlignment="1">
      <alignment/>
    </xf>
    <xf numFmtId="0" fontId="0" fillId="0" borderId="57" xfId="0" applyBorder="1" applyAlignment="1">
      <alignment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38" fontId="0" fillId="0" borderId="19" xfId="43" applyFont="1" applyBorder="1" applyAlignment="1">
      <alignment/>
    </xf>
    <xf numFmtId="38" fontId="0" fillId="0" borderId="52" xfId="43" applyFont="1" applyBorder="1" applyAlignment="1">
      <alignment/>
    </xf>
    <xf numFmtId="0" fontId="2" fillId="0" borderId="51" xfId="0" applyFont="1" applyFill="1" applyBorder="1" applyAlignment="1">
      <alignment horizontal="center" vertical="center"/>
    </xf>
    <xf numFmtId="0" fontId="2" fillId="0" borderId="39" xfId="64" applyFont="1" applyFill="1" applyBorder="1" quotePrefix="1">
      <alignment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49" xfId="64" applyFont="1" applyFill="1" applyBorder="1" quotePrefix="1">
      <alignment/>
      <protection/>
    </xf>
    <xf numFmtId="0" fontId="2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 shrinkToFit="1"/>
    </xf>
    <xf numFmtId="0" fontId="2" fillId="0" borderId="52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0" xfId="64" applyFont="1" applyFill="1" applyBorder="1" quotePrefix="1">
      <alignment/>
      <protection/>
    </xf>
    <xf numFmtId="0" fontId="19" fillId="0" borderId="52" xfId="0" applyFont="1" applyBorder="1" applyAlignment="1">
      <alignment/>
    </xf>
    <xf numFmtId="0" fontId="0" fillId="0" borderId="73" xfId="0" applyBorder="1" applyAlignment="1">
      <alignment/>
    </xf>
    <xf numFmtId="0" fontId="2" fillId="0" borderId="52" xfId="0" applyFont="1" applyFill="1" applyBorder="1" applyAlignment="1">
      <alignment horizontal="center" vertical="center" shrinkToFit="1"/>
    </xf>
    <xf numFmtId="0" fontId="4" fillId="0" borderId="15" xfId="53" applyBorder="1" applyAlignment="1" applyProtection="1">
      <alignment/>
      <protection/>
    </xf>
    <xf numFmtId="0" fontId="4" fillId="0" borderId="16" xfId="53" applyBorder="1" applyAlignment="1" applyProtection="1">
      <alignment/>
      <protection/>
    </xf>
    <xf numFmtId="0" fontId="0" fillId="0" borderId="39" xfId="0" applyBorder="1" applyAlignment="1" quotePrefix="1">
      <alignment/>
    </xf>
    <xf numFmtId="0" fontId="0" fillId="0" borderId="50" xfId="0" applyBorder="1" applyAlignment="1" quotePrefix="1">
      <alignment/>
    </xf>
    <xf numFmtId="0" fontId="0" fillId="0" borderId="0" xfId="0" applyFill="1" applyAlignment="1">
      <alignment/>
    </xf>
    <xf numFmtId="0" fontId="15" fillId="16" borderId="0" xfId="0" applyFont="1" applyFill="1" applyAlignment="1">
      <alignment/>
    </xf>
    <xf numFmtId="0" fontId="0" fillId="16" borderId="0" xfId="0" applyFill="1" applyAlignment="1">
      <alignment/>
    </xf>
    <xf numFmtId="0" fontId="14" fillId="0" borderId="35" xfId="0" applyFont="1" applyFill="1" applyBorder="1" applyAlignment="1">
      <alignment horizontal="center" vertical="center"/>
    </xf>
    <xf numFmtId="38" fontId="2" fillId="0" borderId="33" xfId="43" applyFont="1" applyFill="1" applyBorder="1" applyAlignment="1">
      <alignment vertical="center" shrinkToFit="1"/>
    </xf>
    <xf numFmtId="0" fontId="2" fillId="0" borderId="50" xfId="64" applyFont="1" applyFill="1" applyBorder="1" quotePrefix="1">
      <alignment/>
      <protection/>
    </xf>
    <xf numFmtId="0" fontId="2" fillId="0" borderId="39" xfId="64" applyFont="1" applyFill="1" applyBorder="1" quotePrefix="1">
      <alignment/>
      <protection/>
    </xf>
    <xf numFmtId="0" fontId="14" fillId="0" borderId="67" xfId="0" applyFont="1" applyFill="1" applyBorder="1" applyAlignment="1">
      <alignment horizontal="center" vertical="center"/>
    </xf>
    <xf numFmtId="38" fontId="2" fillId="0" borderId="62" xfId="43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horizontal="center" shrinkToFit="1"/>
    </xf>
    <xf numFmtId="0" fontId="19" fillId="0" borderId="0" xfId="0" applyFont="1" applyFill="1" applyBorder="1" applyAlignment="1">
      <alignment/>
    </xf>
    <xf numFmtId="0" fontId="19" fillId="0" borderId="51" xfId="0" applyFont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 shrinkToFit="1"/>
    </xf>
    <xf numFmtId="0" fontId="4" fillId="0" borderId="36" xfId="53" applyBorder="1" applyAlignment="1" applyProtection="1">
      <alignment/>
      <protection/>
    </xf>
    <xf numFmtId="0" fontId="0" fillId="0" borderId="28" xfId="0" applyBorder="1" applyAlignment="1">
      <alignment/>
    </xf>
    <xf numFmtId="38" fontId="2" fillId="0" borderId="15" xfId="43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표준_Sheet1" xfId="63"/>
    <cellStyle name="標準_Compe handy_0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@pobox.com" TargetMode="External" /><Relationship Id="rId2" Type="http://schemas.openxmlformats.org/officeDocument/2006/relationships/hyperlink" Target="mailto:jjchoi@mgame.co.jp" TargetMode="External" /><Relationship Id="rId3" Type="http://schemas.openxmlformats.org/officeDocument/2006/relationships/hyperlink" Target="mailto:dschung@changshinjapan.com" TargetMode="External" /><Relationship Id="rId4" Type="http://schemas.openxmlformats.org/officeDocument/2006/relationships/hyperlink" Target="mailto:jongjun.choi@gmail.com" TargetMode="External" /><Relationship Id="rId5" Type="http://schemas.openxmlformats.org/officeDocument/2006/relationships/hyperlink" Target="mailto:hon@townmedia.tv" TargetMode="External" /><Relationship Id="rId6" Type="http://schemas.openxmlformats.org/officeDocument/2006/relationships/hyperlink" Target="mailto:hjjung@lgchem.com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6.125" style="0" customWidth="1"/>
    <col min="3" max="3" width="3.625" style="0" customWidth="1"/>
    <col min="4" max="6" width="6.75390625" style="0" customWidth="1"/>
    <col min="7" max="7" width="6.75390625" style="0" hidden="1" customWidth="1"/>
    <col min="8" max="8" width="6.625" style="0" hidden="1" customWidth="1"/>
    <col min="9" max="9" width="6.375" style="0" customWidth="1"/>
    <col min="10" max="10" width="20.00390625" style="0" customWidth="1"/>
    <col min="11" max="11" width="15.375" style="0" customWidth="1"/>
    <col min="12" max="12" width="12.625" style="0" hidden="1" customWidth="1"/>
    <col min="13" max="13" width="12.50390625" style="0" customWidth="1"/>
    <col min="14" max="14" width="12.375" style="0" hidden="1" customWidth="1"/>
    <col min="15" max="15" width="16.75390625" style="0" customWidth="1"/>
    <col min="16" max="16" width="11.125" style="0" hidden="1" customWidth="1"/>
    <col min="17" max="17" width="0" style="0" hidden="1" customWidth="1"/>
    <col min="19" max="19" width="9.875" style="0" bestFit="1" customWidth="1"/>
  </cols>
  <sheetData>
    <row r="2" spans="1:17" ht="14.25" thickBot="1">
      <c r="A2" s="53"/>
      <c r="B2" s="54"/>
      <c r="C2" s="210"/>
      <c r="D2" s="54"/>
      <c r="E2" s="54"/>
      <c r="F2" s="54"/>
      <c r="G2" s="53"/>
      <c r="H2" s="53"/>
      <c r="I2" s="55"/>
      <c r="J2" s="9" t="s">
        <v>587</v>
      </c>
      <c r="K2" s="56"/>
      <c r="L2" s="53"/>
      <c r="M2" s="56"/>
      <c r="N2" s="53"/>
      <c r="O2" s="32" t="s">
        <v>647</v>
      </c>
      <c r="P2" s="3"/>
      <c r="Q2" s="3"/>
    </row>
    <row r="3" spans="1:17" ht="14.25" thickBot="1">
      <c r="A3" s="213" t="s">
        <v>515</v>
      </c>
      <c r="B3" s="239" t="s">
        <v>516</v>
      </c>
      <c r="C3" s="216" t="s">
        <v>517</v>
      </c>
      <c r="D3" s="57" t="s">
        <v>221</v>
      </c>
      <c r="E3" s="57"/>
      <c r="F3" s="57" t="s">
        <v>222</v>
      </c>
      <c r="G3" s="57" t="s">
        <v>223</v>
      </c>
      <c r="H3" s="57"/>
      <c r="I3" s="58" t="s">
        <v>224</v>
      </c>
      <c r="J3" s="59" t="s">
        <v>225</v>
      </c>
      <c r="K3" s="57" t="s">
        <v>226</v>
      </c>
      <c r="L3" s="57" t="s">
        <v>227</v>
      </c>
      <c r="M3" s="57" t="s">
        <v>228</v>
      </c>
      <c r="N3" s="60" t="s">
        <v>229</v>
      </c>
      <c r="O3" s="61" t="s">
        <v>213</v>
      </c>
      <c r="P3" s="30" t="s">
        <v>197</v>
      </c>
      <c r="Q3" s="31" t="s">
        <v>230</v>
      </c>
    </row>
    <row r="4" spans="1:17" ht="13.5">
      <c r="A4" s="218" t="s">
        <v>528</v>
      </c>
      <c r="B4" s="240" t="s">
        <v>233</v>
      </c>
      <c r="C4" s="64" t="s">
        <v>368</v>
      </c>
      <c r="D4" s="65"/>
      <c r="E4" s="63" t="s">
        <v>370</v>
      </c>
      <c r="F4" s="63"/>
      <c r="G4" s="66"/>
      <c r="H4" s="66"/>
      <c r="I4" s="65"/>
      <c r="J4" s="67"/>
      <c r="K4" s="67"/>
      <c r="L4" s="66"/>
      <c r="M4" s="66" t="s">
        <v>96</v>
      </c>
      <c r="N4" s="66"/>
      <c r="O4" s="68" t="s">
        <v>99</v>
      </c>
      <c r="P4" s="41"/>
      <c r="Q4" s="15"/>
    </row>
    <row r="5" spans="1:17" ht="13.5">
      <c r="A5" s="218" t="s">
        <v>529</v>
      </c>
      <c r="B5" s="241" t="s">
        <v>233</v>
      </c>
      <c r="C5" s="71"/>
      <c r="D5" s="71" t="s">
        <v>75</v>
      </c>
      <c r="E5" s="70" t="s">
        <v>371</v>
      </c>
      <c r="F5" s="70" t="s">
        <v>305</v>
      </c>
      <c r="G5" s="72" t="s">
        <v>306</v>
      </c>
      <c r="H5" s="72" t="s">
        <v>307</v>
      </c>
      <c r="I5" s="71" t="s">
        <v>185</v>
      </c>
      <c r="J5" s="73" t="s">
        <v>93</v>
      </c>
      <c r="K5" s="73" t="s">
        <v>266</v>
      </c>
      <c r="L5" s="72" t="s">
        <v>308</v>
      </c>
      <c r="M5" s="72" t="s">
        <v>309</v>
      </c>
      <c r="N5" s="74"/>
      <c r="O5" s="75" t="s">
        <v>195</v>
      </c>
      <c r="P5" s="42"/>
      <c r="Q5" s="11"/>
    </row>
    <row r="6" spans="1:17" ht="13.5">
      <c r="A6" s="218" t="s">
        <v>530</v>
      </c>
      <c r="B6" s="241" t="s">
        <v>233</v>
      </c>
      <c r="C6" s="71"/>
      <c r="D6" s="71" t="s">
        <v>372</v>
      </c>
      <c r="E6" s="70" t="s">
        <v>373</v>
      </c>
      <c r="F6" s="70" t="s">
        <v>54</v>
      </c>
      <c r="G6" s="72" t="s">
        <v>148</v>
      </c>
      <c r="H6" s="72" t="s">
        <v>310</v>
      </c>
      <c r="I6" s="71" t="s">
        <v>175</v>
      </c>
      <c r="J6" s="73" t="s">
        <v>176</v>
      </c>
      <c r="K6" s="73" t="s">
        <v>209</v>
      </c>
      <c r="L6" s="72" t="s">
        <v>267</v>
      </c>
      <c r="M6" s="72" t="s">
        <v>311</v>
      </c>
      <c r="N6" s="74"/>
      <c r="O6" s="75" t="s">
        <v>163</v>
      </c>
      <c r="P6" s="42"/>
      <c r="Q6" s="11"/>
    </row>
    <row r="7" spans="1:17" ht="13.5">
      <c r="A7" s="218" t="s">
        <v>531</v>
      </c>
      <c r="B7" s="241" t="s">
        <v>233</v>
      </c>
      <c r="C7" s="71"/>
      <c r="D7" s="71" t="s">
        <v>76</v>
      </c>
      <c r="E7" s="70" t="s">
        <v>374</v>
      </c>
      <c r="F7" s="70" t="s">
        <v>312</v>
      </c>
      <c r="G7" s="72" t="s">
        <v>313</v>
      </c>
      <c r="H7" s="72" t="s">
        <v>314</v>
      </c>
      <c r="I7" s="71" t="s">
        <v>187</v>
      </c>
      <c r="J7" s="73" t="s">
        <v>194</v>
      </c>
      <c r="K7" s="73" t="s">
        <v>208</v>
      </c>
      <c r="L7" s="72" t="s">
        <v>315</v>
      </c>
      <c r="M7" s="72" t="s">
        <v>316</v>
      </c>
      <c r="N7" s="74"/>
      <c r="O7" s="75"/>
      <c r="P7" s="42"/>
      <c r="Q7" s="11"/>
    </row>
    <row r="8" spans="1:17" ht="13.5">
      <c r="A8" s="218" t="s">
        <v>532</v>
      </c>
      <c r="B8" s="241" t="s">
        <v>233</v>
      </c>
      <c r="C8" s="71"/>
      <c r="D8" s="71" t="s">
        <v>239</v>
      </c>
      <c r="E8" s="70" t="s">
        <v>375</v>
      </c>
      <c r="F8" s="70" t="s">
        <v>216</v>
      </c>
      <c r="G8" s="72" t="s">
        <v>317</v>
      </c>
      <c r="H8" s="72" t="s">
        <v>217</v>
      </c>
      <c r="I8" s="71" t="s">
        <v>183</v>
      </c>
      <c r="J8" s="73"/>
      <c r="K8" s="73"/>
      <c r="L8" s="72" t="s">
        <v>212</v>
      </c>
      <c r="M8" s="1" t="s">
        <v>592</v>
      </c>
      <c r="N8" s="74"/>
      <c r="O8" s="75" t="s">
        <v>218</v>
      </c>
      <c r="P8" s="42"/>
      <c r="Q8" s="11"/>
    </row>
    <row r="9" spans="1:17" ht="13.5">
      <c r="A9" s="218" t="s">
        <v>533</v>
      </c>
      <c r="B9" s="241" t="s">
        <v>233</v>
      </c>
      <c r="C9" s="71"/>
      <c r="D9" s="71" t="s">
        <v>77</v>
      </c>
      <c r="E9" s="70" t="s">
        <v>376</v>
      </c>
      <c r="F9" s="70" t="s">
        <v>268</v>
      </c>
      <c r="G9" s="72" t="s">
        <v>377</v>
      </c>
      <c r="H9" s="72" t="s">
        <v>318</v>
      </c>
      <c r="I9" s="71" t="s">
        <v>183</v>
      </c>
      <c r="J9" s="73"/>
      <c r="K9" s="73" t="s">
        <v>319</v>
      </c>
      <c r="L9" s="72" t="s">
        <v>320</v>
      </c>
      <c r="M9" s="72" t="s">
        <v>321</v>
      </c>
      <c r="N9" s="74"/>
      <c r="O9" s="75" t="s">
        <v>196</v>
      </c>
      <c r="P9" s="42" t="s">
        <v>322</v>
      </c>
      <c r="Q9" s="11"/>
    </row>
    <row r="10" spans="1:17" ht="13.5">
      <c r="A10" s="218" t="s">
        <v>534</v>
      </c>
      <c r="B10" s="241" t="s">
        <v>233</v>
      </c>
      <c r="C10" s="71"/>
      <c r="D10" s="71" t="s">
        <v>378</v>
      </c>
      <c r="E10" s="70" t="s">
        <v>379</v>
      </c>
      <c r="F10" s="70" t="s">
        <v>323</v>
      </c>
      <c r="G10" s="72" t="s">
        <v>380</v>
      </c>
      <c r="H10" s="72" t="s">
        <v>324</v>
      </c>
      <c r="I10" s="71" t="s">
        <v>189</v>
      </c>
      <c r="J10" s="73" t="s">
        <v>246</v>
      </c>
      <c r="K10" s="73" t="s">
        <v>269</v>
      </c>
      <c r="L10" s="72" t="s">
        <v>325</v>
      </c>
      <c r="M10" s="72" t="s">
        <v>326</v>
      </c>
      <c r="N10" s="74" t="s">
        <v>327</v>
      </c>
      <c r="O10" s="75" t="s">
        <v>211</v>
      </c>
      <c r="P10" s="42" t="s">
        <v>270</v>
      </c>
      <c r="Q10" s="11"/>
    </row>
    <row r="11" spans="1:22" ht="13.5">
      <c r="A11" s="218" t="s">
        <v>535</v>
      </c>
      <c r="B11" s="241" t="s">
        <v>233</v>
      </c>
      <c r="C11" s="71"/>
      <c r="D11" s="71" t="s">
        <v>78</v>
      </c>
      <c r="E11" s="70" t="s">
        <v>381</v>
      </c>
      <c r="F11" s="70" t="s">
        <v>137</v>
      </c>
      <c r="G11" s="72" t="s">
        <v>328</v>
      </c>
      <c r="H11" s="72" t="s">
        <v>138</v>
      </c>
      <c r="I11" s="71" t="s">
        <v>193</v>
      </c>
      <c r="J11" s="73" t="s">
        <v>94</v>
      </c>
      <c r="K11" s="73" t="s">
        <v>247</v>
      </c>
      <c r="L11" s="72" t="s">
        <v>271</v>
      </c>
      <c r="M11" s="72" t="s">
        <v>329</v>
      </c>
      <c r="N11" s="74"/>
      <c r="O11" s="76" t="s">
        <v>255</v>
      </c>
      <c r="P11" s="42"/>
      <c r="Q11" s="11"/>
      <c r="V11" s="227"/>
    </row>
    <row r="12" spans="1:21" ht="13.5">
      <c r="A12" s="218" t="s">
        <v>536</v>
      </c>
      <c r="B12" s="241" t="s">
        <v>233</v>
      </c>
      <c r="C12" s="71"/>
      <c r="D12" s="71" t="s">
        <v>79</v>
      </c>
      <c r="E12" s="70" t="s">
        <v>382</v>
      </c>
      <c r="F12" s="70"/>
      <c r="G12" s="72" t="s">
        <v>383</v>
      </c>
      <c r="H12" s="72"/>
      <c r="I12" s="71" t="s">
        <v>147</v>
      </c>
      <c r="J12" s="73" t="s">
        <v>119</v>
      </c>
      <c r="K12" s="73" t="s">
        <v>272</v>
      </c>
      <c r="L12" s="72" t="s">
        <v>330</v>
      </c>
      <c r="M12" s="72" t="s">
        <v>302</v>
      </c>
      <c r="N12" s="74"/>
      <c r="O12" s="75" t="s">
        <v>190</v>
      </c>
      <c r="P12" s="42"/>
      <c r="Q12" s="11"/>
      <c r="U12" s="48"/>
    </row>
    <row r="13" spans="1:17" ht="13.5">
      <c r="A13" s="218" t="s">
        <v>537</v>
      </c>
      <c r="B13" s="241" t="s">
        <v>233</v>
      </c>
      <c r="C13" s="71"/>
      <c r="D13" s="71" t="s">
        <v>80</v>
      </c>
      <c r="E13" s="70" t="s">
        <v>384</v>
      </c>
      <c r="F13" s="70" t="s">
        <v>331</v>
      </c>
      <c r="G13" s="72" t="s">
        <v>149</v>
      </c>
      <c r="H13" s="72" t="s">
        <v>150</v>
      </c>
      <c r="I13" s="71" t="s">
        <v>183</v>
      </c>
      <c r="J13" s="73" t="s">
        <v>118</v>
      </c>
      <c r="K13" s="73" t="s">
        <v>273</v>
      </c>
      <c r="L13" s="72" t="s">
        <v>332</v>
      </c>
      <c r="M13" s="72" t="s">
        <v>333</v>
      </c>
      <c r="N13" s="74"/>
      <c r="O13" s="75" t="s">
        <v>199</v>
      </c>
      <c r="P13" s="42" t="s">
        <v>334</v>
      </c>
      <c r="Q13" s="11"/>
    </row>
    <row r="14" spans="1:17" ht="13.5">
      <c r="A14" s="218" t="s">
        <v>538</v>
      </c>
      <c r="B14" s="241" t="s">
        <v>233</v>
      </c>
      <c r="C14" s="71"/>
      <c r="D14" s="71" t="s">
        <v>385</v>
      </c>
      <c r="E14" s="70" t="s">
        <v>386</v>
      </c>
      <c r="F14" s="70" t="s">
        <v>335</v>
      </c>
      <c r="G14" s="72" t="s">
        <v>151</v>
      </c>
      <c r="H14" s="72" t="s">
        <v>152</v>
      </c>
      <c r="I14" s="71" t="s">
        <v>183</v>
      </c>
      <c r="J14" s="73" t="s">
        <v>95</v>
      </c>
      <c r="K14" s="73"/>
      <c r="L14" s="72" t="s">
        <v>274</v>
      </c>
      <c r="M14" s="72"/>
      <c r="N14" s="74"/>
      <c r="O14" s="75"/>
      <c r="P14" s="42"/>
      <c r="Q14" s="11"/>
    </row>
    <row r="15" spans="1:17" ht="13.5">
      <c r="A15" s="218" t="s">
        <v>539</v>
      </c>
      <c r="B15" s="241" t="s">
        <v>233</v>
      </c>
      <c r="C15" s="65"/>
      <c r="D15" s="77"/>
      <c r="E15" s="77" t="s">
        <v>387</v>
      </c>
      <c r="F15" s="77" t="s">
        <v>52</v>
      </c>
      <c r="G15" s="77"/>
      <c r="H15" s="77"/>
      <c r="I15" s="78" t="s">
        <v>248</v>
      </c>
      <c r="J15" s="67" t="s">
        <v>249</v>
      </c>
      <c r="K15" s="67" t="s">
        <v>68</v>
      </c>
      <c r="L15" s="77"/>
      <c r="M15" s="79"/>
      <c r="N15" s="80"/>
      <c r="O15" s="68" t="s">
        <v>250</v>
      </c>
      <c r="P15" s="41"/>
      <c r="Q15" s="15"/>
    </row>
    <row r="16" spans="1:17" ht="14.25" thickBot="1">
      <c r="A16" s="228" t="s">
        <v>540</v>
      </c>
      <c r="B16" s="242" t="s">
        <v>233</v>
      </c>
      <c r="C16" s="22"/>
      <c r="D16" s="22" t="s">
        <v>135</v>
      </c>
      <c r="E16" s="24" t="s">
        <v>254</v>
      </c>
      <c r="F16" s="18" t="s">
        <v>69</v>
      </c>
      <c r="G16" s="6" t="s">
        <v>153</v>
      </c>
      <c r="H16" s="6" t="s">
        <v>70</v>
      </c>
      <c r="I16" s="22" t="s">
        <v>183</v>
      </c>
      <c r="J16" s="7" t="s">
        <v>114</v>
      </c>
      <c r="K16" s="85"/>
      <c r="L16" s="83"/>
      <c r="M16" s="86" t="s">
        <v>177</v>
      </c>
      <c r="N16" s="87"/>
      <c r="O16" s="105"/>
      <c r="P16" s="43"/>
      <c r="Q16" s="12"/>
    </row>
    <row r="17" spans="1:17" ht="13.5">
      <c r="A17" s="218" t="s">
        <v>541</v>
      </c>
      <c r="B17" s="240" t="s">
        <v>232</v>
      </c>
      <c r="C17" s="66" t="s">
        <v>368</v>
      </c>
      <c r="D17" s="65" t="s">
        <v>122</v>
      </c>
      <c r="E17" s="63" t="s">
        <v>388</v>
      </c>
      <c r="F17" s="63" t="s">
        <v>45</v>
      </c>
      <c r="G17" s="66" t="s">
        <v>389</v>
      </c>
      <c r="H17" s="66" t="s">
        <v>343</v>
      </c>
      <c r="I17" s="65" t="s">
        <v>183</v>
      </c>
      <c r="J17" s="67" t="s">
        <v>258</v>
      </c>
      <c r="K17" s="73" t="s">
        <v>205</v>
      </c>
      <c r="L17" s="72" t="s">
        <v>155</v>
      </c>
      <c r="M17" s="72" t="s">
        <v>156</v>
      </c>
      <c r="N17" s="74" t="s">
        <v>157</v>
      </c>
      <c r="O17" s="75" t="s">
        <v>158</v>
      </c>
      <c r="P17" s="42"/>
      <c r="Q17" s="11"/>
    </row>
    <row r="18" spans="1:17" ht="13.5">
      <c r="A18" s="218" t="s">
        <v>542</v>
      </c>
      <c r="B18" s="241" t="s">
        <v>232</v>
      </c>
      <c r="C18" s="71"/>
      <c r="D18" s="71" t="s">
        <v>121</v>
      </c>
      <c r="E18" s="70" t="s">
        <v>390</v>
      </c>
      <c r="F18" s="70" t="s">
        <v>336</v>
      </c>
      <c r="G18" s="72" t="s">
        <v>337</v>
      </c>
      <c r="H18" s="72" t="s">
        <v>146</v>
      </c>
      <c r="I18" s="71" t="s">
        <v>147</v>
      </c>
      <c r="J18" s="73" t="s">
        <v>201</v>
      </c>
      <c r="K18" s="73"/>
      <c r="L18" s="72"/>
      <c r="M18" s="72" t="s">
        <v>275</v>
      </c>
      <c r="N18" s="74"/>
      <c r="O18" s="75"/>
      <c r="P18" s="42"/>
      <c r="Q18" s="11"/>
    </row>
    <row r="19" spans="1:17" ht="13.5">
      <c r="A19" s="218" t="s">
        <v>543</v>
      </c>
      <c r="B19" s="241" t="s">
        <v>232</v>
      </c>
      <c r="C19" s="71"/>
      <c r="D19" s="71" t="s">
        <v>144</v>
      </c>
      <c r="E19" s="70" t="s">
        <v>391</v>
      </c>
      <c r="F19" s="70" t="s">
        <v>338</v>
      </c>
      <c r="G19" s="72" t="s">
        <v>145</v>
      </c>
      <c r="H19" s="72" t="s">
        <v>339</v>
      </c>
      <c r="I19" s="71" t="s">
        <v>183</v>
      </c>
      <c r="J19" s="73" t="s">
        <v>169</v>
      </c>
      <c r="K19" s="73" t="s">
        <v>207</v>
      </c>
      <c r="L19" s="72" t="s">
        <v>276</v>
      </c>
      <c r="M19" s="72" t="s">
        <v>98</v>
      </c>
      <c r="N19" s="74"/>
      <c r="O19" s="75" t="s">
        <v>186</v>
      </c>
      <c r="P19" s="42"/>
      <c r="Q19" s="11"/>
    </row>
    <row r="20" spans="1:17" ht="13.5">
      <c r="A20" s="218" t="s">
        <v>544</v>
      </c>
      <c r="B20" s="241" t="s">
        <v>232</v>
      </c>
      <c r="C20" s="71"/>
      <c r="D20" s="71" t="s">
        <v>140</v>
      </c>
      <c r="E20" s="70" t="s">
        <v>392</v>
      </c>
      <c r="F20" s="70" t="s">
        <v>340</v>
      </c>
      <c r="G20" s="72" t="s">
        <v>141</v>
      </c>
      <c r="H20" s="72" t="s">
        <v>341</v>
      </c>
      <c r="I20" s="71" t="s">
        <v>73</v>
      </c>
      <c r="J20" s="73" t="s">
        <v>244</v>
      </c>
      <c r="K20" s="73" t="s">
        <v>277</v>
      </c>
      <c r="L20" s="72" t="s">
        <v>342</v>
      </c>
      <c r="M20" s="72" t="s">
        <v>97</v>
      </c>
      <c r="N20" s="74"/>
      <c r="O20" s="75"/>
      <c r="P20" s="42"/>
      <c r="Q20" s="11"/>
    </row>
    <row r="21" spans="1:17" ht="13.5">
      <c r="A21" s="218" t="s">
        <v>545</v>
      </c>
      <c r="B21" s="241" t="s">
        <v>232</v>
      </c>
      <c r="C21" s="71"/>
      <c r="D21" s="71" t="s">
        <v>123</v>
      </c>
      <c r="E21" s="70" t="s">
        <v>394</v>
      </c>
      <c r="F21" s="70" t="s">
        <v>344</v>
      </c>
      <c r="G21" s="72" t="s">
        <v>237</v>
      </c>
      <c r="H21" s="72" t="s">
        <v>345</v>
      </c>
      <c r="I21" s="71" t="s">
        <v>238</v>
      </c>
      <c r="J21" s="73" t="s">
        <v>178</v>
      </c>
      <c r="K21" s="73"/>
      <c r="L21" s="72" t="s">
        <v>346</v>
      </c>
      <c r="M21" s="72"/>
      <c r="N21" s="74"/>
      <c r="O21" s="75"/>
      <c r="P21" s="42"/>
      <c r="Q21" s="11"/>
    </row>
    <row r="22" spans="1:17" ht="13.5">
      <c r="A22" s="218" t="s">
        <v>546</v>
      </c>
      <c r="B22" s="241" t="s">
        <v>232</v>
      </c>
      <c r="C22" s="71"/>
      <c r="D22" s="71"/>
      <c r="E22" s="70" t="s">
        <v>395</v>
      </c>
      <c r="F22" s="70"/>
      <c r="G22" s="72"/>
      <c r="H22" s="72"/>
      <c r="I22" s="71" t="s">
        <v>183</v>
      </c>
      <c r="J22" s="73"/>
      <c r="K22" s="73"/>
      <c r="L22" s="72"/>
      <c r="M22" s="1" t="s">
        <v>648</v>
      </c>
      <c r="N22" s="74"/>
      <c r="O22" s="75"/>
      <c r="P22" s="42"/>
      <c r="Q22" s="11"/>
    </row>
    <row r="23" spans="1:17" ht="13.5">
      <c r="A23" s="218" t="s">
        <v>547</v>
      </c>
      <c r="B23" s="241" t="s">
        <v>232</v>
      </c>
      <c r="C23" s="71"/>
      <c r="D23" s="71" t="s">
        <v>124</v>
      </c>
      <c r="E23" s="70" t="s">
        <v>396</v>
      </c>
      <c r="F23" s="70" t="s">
        <v>347</v>
      </c>
      <c r="G23" s="72" t="s">
        <v>142</v>
      </c>
      <c r="H23" s="72" t="s">
        <v>348</v>
      </c>
      <c r="I23" s="71" t="s">
        <v>183</v>
      </c>
      <c r="J23" s="73" t="s">
        <v>167</v>
      </c>
      <c r="K23" s="73" t="s">
        <v>206</v>
      </c>
      <c r="L23" s="72" t="s">
        <v>159</v>
      </c>
      <c r="M23" s="72" t="s">
        <v>160</v>
      </c>
      <c r="N23" s="74" t="s">
        <v>161</v>
      </c>
      <c r="O23" s="75" t="s">
        <v>162</v>
      </c>
      <c r="P23" s="42"/>
      <c r="Q23" s="11"/>
    </row>
    <row r="24" spans="1:17" ht="13.5">
      <c r="A24" s="218" t="s">
        <v>548</v>
      </c>
      <c r="B24" s="241" t="s">
        <v>232</v>
      </c>
      <c r="C24" s="71"/>
      <c r="D24" s="71" t="s">
        <v>82</v>
      </c>
      <c r="E24" s="70" t="s">
        <v>397</v>
      </c>
      <c r="F24" s="70" t="s">
        <v>278</v>
      </c>
      <c r="G24" s="72" t="s">
        <v>398</v>
      </c>
      <c r="H24" s="72" t="s">
        <v>349</v>
      </c>
      <c r="I24" s="71" t="s">
        <v>192</v>
      </c>
      <c r="J24" s="73" t="s">
        <v>102</v>
      </c>
      <c r="K24" s="73" t="s">
        <v>279</v>
      </c>
      <c r="L24" s="72" t="s">
        <v>280</v>
      </c>
      <c r="M24" s="72" t="s">
        <v>281</v>
      </c>
      <c r="N24" s="74" t="s">
        <v>282</v>
      </c>
      <c r="O24" s="75" t="s">
        <v>198</v>
      </c>
      <c r="P24" s="37"/>
      <c r="Q24" s="13"/>
    </row>
    <row r="25" spans="1:17" ht="13.5">
      <c r="A25" s="218" t="s">
        <v>549</v>
      </c>
      <c r="B25" s="241" t="s">
        <v>232</v>
      </c>
      <c r="C25" s="71"/>
      <c r="D25" s="93" t="s">
        <v>90</v>
      </c>
      <c r="E25" s="70" t="s">
        <v>399</v>
      </c>
      <c r="F25" s="93" t="s">
        <v>261</v>
      </c>
      <c r="G25" s="93"/>
      <c r="H25" s="93"/>
      <c r="I25" s="94" t="s">
        <v>251</v>
      </c>
      <c r="J25" s="73"/>
      <c r="K25" s="73" t="s">
        <v>241</v>
      </c>
      <c r="L25" s="93"/>
      <c r="M25" s="95" t="s">
        <v>300</v>
      </c>
      <c r="N25" s="96"/>
      <c r="O25" s="97" t="s">
        <v>262</v>
      </c>
      <c r="P25" s="42"/>
      <c r="Q25" s="11"/>
    </row>
    <row r="26" spans="1:17" ht="14.25" thickBot="1">
      <c r="A26" s="228" t="s">
        <v>550</v>
      </c>
      <c r="B26" s="243" t="s">
        <v>232</v>
      </c>
      <c r="C26" s="82"/>
      <c r="D26" s="83" t="s">
        <v>91</v>
      </c>
      <c r="E26" s="24" t="s">
        <v>527</v>
      </c>
      <c r="F26" s="83" t="s">
        <v>263</v>
      </c>
      <c r="G26" s="83"/>
      <c r="H26" s="83"/>
      <c r="I26" s="84" t="s">
        <v>260</v>
      </c>
      <c r="J26" s="85" t="s">
        <v>264</v>
      </c>
      <c r="K26" s="85"/>
      <c r="L26" s="83"/>
      <c r="M26" s="86" t="s">
        <v>301</v>
      </c>
      <c r="N26" s="87"/>
      <c r="O26" s="98" t="s">
        <v>265</v>
      </c>
      <c r="P26" s="43"/>
      <c r="Q26" s="12"/>
    </row>
    <row r="27" spans="1:17" ht="13.5">
      <c r="A27" s="218" t="s">
        <v>551</v>
      </c>
      <c r="B27" s="240" t="s">
        <v>231</v>
      </c>
      <c r="C27" s="64" t="s">
        <v>368</v>
      </c>
      <c r="D27" s="89" t="s">
        <v>126</v>
      </c>
      <c r="E27" s="88" t="s">
        <v>400</v>
      </c>
      <c r="F27" s="88" t="s">
        <v>284</v>
      </c>
      <c r="G27" s="64" t="s">
        <v>353</v>
      </c>
      <c r="H27" s="64" t="s">
        <v>354</v>
      </c>
      <c r="I27" s="20" t="s">
        <v>73</v>
      </c>
      <c r="J27" s="5" t="s">
        <v>505</v>
      </c>
      <c r="K27" s="5" t="s">
        <v>5</v>
      </c>
      <c r="L27" s="64" t="s">
        <v>6</v>
      </c>
      <c r="M27" s="64" t="s">
        <v>7</v>
      </c>
      <c r="N27" s="91"/>
      <c r="O27" s="99" t="s">
        <v>8</v>
      </c>
      <c r="P27" s="44"/>
      <c r="Q27" s="10"/>
    </row>
    <row r="28" spans="1:17" ht="13.5">
      <c r="A28" s="218" t="s">
        <v>552</v>
      </c>
      <c r="B28" s="240" t="s">
        <v>231</v>
      </c>
      <c r="C28" s="100"/>
      <c r="D28" s="100"/>
      <c r="E28" s="101" t="s">
        <v>401</v>
      </c>
      <c r="F28" s="101"/>
      <c r="G28" s="102"/>
      <c r="H28" s="102"/>
      <c r="I28" s="100"/>
      <c r="J28" s="103"/>
      <c r="K28" s="103"/>
      <c r="L28" s="102"/>
      <c r="M28" s="102" t="s">
        <v>283</v>
      </c>
      <c r="N28" s="104"/>
      <c r="O28" s="92"/>
      <c r="P28" s="45"/>
      <c r="Q28" s="40"/>
    </row>
    <row r="29" spans="1:20" ht="13.5">
      <c r="A29" s="218" t="s">
        <v>553</v>
      </c>
      <c r="B29" s="241" t="s">
        <v>231</v>
      </c>
      <c r="C29" s="72" t="s">
        <v>25</v>
      </c>
      <c r="D29" s="71" t="s">
        <v>125</v>
      </c>
      <c r="E29" s="70" t="s">
        <v>402</v>
      </c>
      <c r="F29" s="70" t="s">
        <v>350</v>
      </c>
      <c r="G29" s="72" t="s">
        <v>351</v>
      </c>
      <c r="H29" s="72" t="s">
        <v>352</v>
      </c>
      <c r="I29" s="71" t="s">
        <v>183</v>
      </c>
      <c r="J29" s="73" t="s">
        <v>103</v>
      </c>
      <c r="K29" s="73" t="s">
        <v>0</v>
      </c>
      <c r="L29" s="72" t="s">
        <v>1</v>
      </c>
      <c r="M29" s="72" t="s">
        <v>2</v>
      </c>
      <c r="N29" s="74" t="s">
        <v>3</v>
      </c>
      <c r="O29" s="75" t="s">
        <v>4</v>
      </c>
      <c r="P29" s="42"/>
      <c r="Q29" s="11"/>
      <c r="T29" s="48"/>
    </row>
    <row r="30" spans="1:17" ht="13.5">
      <c r="A30" s="218" t="s">
        <v>554</v>
      </c>
      <c r="B30" s="241" t="s">
        <v>231</v>
      </c>
      <c r="C30" s="71"/>
      <c r="D30" s="71" t="s">
        <v>127</v>
      </c>
      <c r="E30" s="70" t="s">
        <v>403</v>
      </c>
      <c r="F30" s="70" t="s">
        <v>285</v>
      </c>
      <c r="G30" s="72" t="s">
        <v>355</v>
      </c>
      <c r="H30" s="72" t="s">
        <v>356</v>
      </c>
      <c r="I30" s="71" t="s">
        <v>183</v>
      </c>
      <c r="J30" s="73" t="s">
        <v>104</v>
      </c>
      <c r="K30" s="73" t="s">
        <v>9</v>
      </c>
      <c r="L30" s="72"/>
      <c r="M30" s="72" t="s">
        <v>10</v>
      </c>
      <c r="N30" s="74"/>
      <c r="O30" s="75" t="s">
        <v>11</v>
      </c>
      <c r="P30" s="42"/>
      <c r="Q30" s="11"/>
    </row>
    <row r="31" spans="1:17" ht="13.5">
      <c r="A31" s="218" t="s">
        <v>555</v>
      </c>
      <c r="B31" s="241" t="s">
        <v>231</v>
      </c>
      <c r="C31" s="71"/>
      <c r="D31" s="71" t="s">
        <v>83</v>
      </c>
      <c r="E31" s="70" t="s">
        <v>404</v>
      </c>
      <c r="F31" s="70" t="s">
        <v>286</v>
      </c>
      <c r="G31" s="72" t="s">
        <v>357</v>
      </c>
      <c r="H31" s="72" t="s">
        <v>287</v>
      </c>
      <c r="I31" s="71" t="s">
        <v>188</v>
      </c>
      <c r="J31" s="73" t="s">
        <v>105</v>
      </c>
      <c r="K31" s="73"/>
      <c r="L31" s="72" t="s">
        <v>12</v>
      </c>
      <c r="M31" s="72" t="s">
        <v>13</v>
      </c>
      <c r="N31" s="74"/>
      <c r="O31" s="75" t="s">
        <v>14</v>
      </c>
      <c r="P31" s="42"/>
      <c r="Q31" s="11"/>
    </row>
    <row r="32" spans="1:17" ht="13.5">
      <c r="A32" s="218" t="s">
        <v>556</v>
      </c>
      <c r="B32" s="241" t="s">
        <v>231</v>
      </c>
      <c r="C32" s="71"/>
      <c r="D32" s="71" t="s">
        <v>405</v>
      </c>
      <c r="E32" s="70" t="s">
        <v>406</v>
      </c>
      <c r="F32" s="70" t="s">
        <v>358</v>
      </c>
      <c r="G32" s="72" t="s">
        <v>359</v>
      </c>
      <c r="H32" s="72" t="s">
        <v>360</v>
      </c>
      <c r="I32" s="71" t="s">
        <v>183</v>
      </c>
      <c r="J32" s="73" t="s">
        <v>106</v>
      </c>
      <c r="K32" s="73" t="s">
        <v>204</v>
      </c>
      <c r="L32" s="72" t="s">
        <v>15</v>
      </c>
      <c r="M32" s="72" t="s">
        <v>16</v>
      </c>
      <c r="N32" s="74"/>
      <c r="O32" s="75" t="s">
        <v>17</v>
      </c>
      <c r="P32" s="42"/>
      <c r="Q32" s="11"/>
    </row>
    <row r="33" spans="1:17" ht="13.5">
      <c r="A33" s="218" t="s">
        <v>557</v>
      </c>
      <c r="B33" s="241" t="s">
        <v>231</v>
      </c>
      <c r="C33" s="71"/>
      <c r="D33" s="71" t="s">
        <v>128</v>
      </c>
      <c r="E33" s="70" t="s">
        <v>407</v>
      </c>
      <c r="F33" s="70" t="s">
        <v>361</v>
      </c>
      <c r="G33" s="72" t="s">
        <v>139</v>
      </c>
      <c r="H33" s="72" t="s">
        <v>362</v>
      </c>
      <c r="I33" s="71" t="s">
        <v>183</v>
      </c>
      <c r="J33" s="73" t="s">
        <v>165</v>
      </c>
      <c r="K33" s="73" t="s">
        <v>202</v>
      </c>
      <c r="L33" s="72" t="s">
        <v>18</v>
      </c>
      <c r="M33" s="72" t="s">
        <v>19</v>
      </c>
      <c r="N33" s="74"/>
      <c r="O33" s="75" t="s">
        <v>20</v>
      </c>
      <c r="P33" s="42"/>
      <c r="Q33" s="11"/>
    </row>
    <row r="34" spans="1:17" ht="13.5">
      <c r="A34" s="218" t="s">
        <v>558</v>
      </c>
      <c r="B34" s="241" t="s">
        <v>231</v>
      </c>
      <c r="C34" s="71"/>
      <c r="D34" s="71" t="s">
        <v>129</v>
      </c>
      <c r="E34" s="70" t="s">
        <v>408</v>
      </c>
      <c r="F34" s="70" t="s">
        <v>288</v>
      </c>
      <c r="G34" s="72" t="s">
        <v>363</v>
      </c>
      <c r="H34" s="72" t="s">
        <v>364</v>
      </c>
      <c r="I34" s="71" t="s">
        <v>189</v>
      </c>
      <c r="J34" s="73" t="s">
        <v>107</v>
      </c>
      <c r="K34" s="73" t="s">
        <v>203</v>
      </c>
      <c r="L34" s="72" t="s">
        <v>21</v>
      </c>
      <c r="M34" s="72" t="s">
        <v>22</v>
      </c>
      <c r="N34" s="74"/>
      <c r="O34" s="75" t="s">
        <v>23</v>
      </c>
      <c r="P34" s="42"/>
      <c r="Q34" s="11"/>
    </row>
    <row r="35" spans="1:17" ht="13.5">
      <c r="A35" s="218" t="s">
        <v>559</v>
      </c>
      <c r="B35" s="241" t="s">
        <v>231</v>
      </c>
      <c r="C35" s="71"/>
      <c r="D35" s="71" t="s">
        <v>130</v>
      </c>
      <c r="E35" s="70" t="s">
        <v>409</v>
      </c>
      <c r="F35" s="70" t="s">
        <v>289</v>
      </c>
      <c r="G35" s="72" t="s">
        <v>365</v>
      </c>
      <c r="H35" s="72" t="s">
        <v>290</v>
      </c>
      <c r="I35" s="71" t="s">
        <v>183</v>
      </c>
      <c r="J35" s="73" t="s">
        <v>117</v>
      </c>
      <c r="K35" s="73" t="s">
        <v>214</v>
      </c>
      <c r="L35" s="72" t="s">
        <v>291</v>
      </c>
      <c r="M35" s="72" t="s">
        <v>366</v>
      </c>
      <c r="N35" s="74"/>
      <c r="O35" s="75" t="s">
        <v>154</v>
      </c>
      <c r="P35" s="42"/>
      <c r="Q35" s="11"/>
    </row>
    <row r="36" spans="1:17" ht="14.25" thickBot="1">
      <c r="A36" s="228" t="s">
        <v>560</v>
      </c>
      <c r="B36" s="243" t="s">
        <v>231</v>
      </c>
      <c r="C36" s="82"/>
      <c r="D36" s="82" t="s">
        <v>81</v>
      </c>
      <c r="E36" s="81" t="s">
        <v>393</v>
      </c>
      <c r="F36" s="81" t="s">
        <v>26</v>
      </c>
      <c r="G36" s="229" t="s">
        <v>236</v>
      </c>
      <c r="H36" s="229"/>
      <c r="I36" s="82" t="s">
        <v>183</v>
      </c>
      <c r="J36" s="85" t="s">
        <v>256</v>
      </c>
      <c r="K36" s="7" t="s">
        <v>638</v>
      </c>
      <c r="L36" s="229" t="s">
        <v>212</v>
      </c>
      <c r="M36" s="229" t="s">
        <v>212</v>
      </c>
      <c r="N36" s="230"/>
      <c r="O36" s="231" t="s">
        <v>257</v>
      </c>
      <c r="P36" s="42"/>
      <c r="Q36" s="11"/>
    </row>
    <row r="37" spans="1:19" ht="13.5">
      <c r="A37" s="219" t="s">
        <v>561</v>
      </c>
      <c r="B37" s="260" t="s">
        <v>235</v>
      </c>
      <c r="C37" s="64" t="s">
        <v>368</v>
      </c>
      <c r="D37" s="89" t="s">
        <v>410</v>
      </c>
      <c r="E37" s="88" t="s">
        <v>411</v>
      </c>
      <c r="F37" s="88" t="s">
        <v>45</v>
      </c>
      <c r="G37" s="64" t="s">
        <v>46</v>
      </c>
      <c r="H37" s="64" t="s">
        <v>47</v>
      </c>
      <c r="I37" s="89" t="s">
        <v>180</v>
      </c>
      <c r="J37" s="90" t="s">
        <v>111</v>
      </c>
      <c r="K37" s="90" t="s">
        <v>297</v>
      </c>
      <c r="L37" s="64" t="s">
        <v>48</v>
      </c>
      <c r="M37" s="64" t="s">
        <v>64</v>
      </c>
      <c r="N37" s="91" t="s">
        <v>49</v>
      </c>
      <c r="O37" s="261" t="s">
        <v>50</v>
      </c>
      <c r="P37" s="41"/>
      <c r="Q37" s="15"/>
      <c r="S37" s="146"/>
    </row>
    <row r="38" spans="1:19" ht="13.5">
      <c r="A38" s="218" t="s">
        <v>562</v>
      </c>
      <c r="B38" s="240" t="s">
        <v>235</v>
      </c>
      <c r="C38" s="65" t="s">
        <v>243</v>
      </c>
      <c r="D38" s="65" t="s">
        <v>84</v>
      </c>
      <c r="E38" s="63" t="s">
        <v>412</v>
      </c>
      <c r="F38" s="63" t="s">
        <v>292</v>
      </c>
      <c r="G38" s="66" t="s">
        <v>413</v>
      </c>
      <c r="H38" s="66" t="s">
        <v>24</v>
      </c>
      <c r="I38" s="65" t="s">
        <v>183</v>
      </c>
      <c r="J38" s="67" t="s">
        <v>108</v>
      </c>
      <c r="K38" s="67" t="s">
        <v>234</v>
      </c>
      <c r="L38" s="66" t="s">
        <v>293</v>
      </c>
      <c r="M38" s="66" t="s">
        <v>294</v>
      </c>
      <c r="N38" s="106"/>
      <c r="O38" s="92" t="s">
        <v>215</v>
      </c>
      <c r="P38" s="41"/>
      <c r="Q38" s="34"/>
      <c r="R38" s="48"/>
      <c r="S38" s="146"/>
    </row>
    <row r="39" spans="1:19" ht="13.5">
      <c r="A39" s="218" t="s">
        <v>563</v>
      </c>
      <c r="B39" s="241" t="s">
        <v>235</v>
      </c>
      <c r="C39" s="71" t="s">
        <v>242</v>
      </c>
      <c r="D39" s="71" t="s">
        <v>85</v>
      </c>
      <c r="E39" s="70" t="s">
        <v>414</v>
      </c>
      <c r="F39" s="70" t="s">
        <v>26</v>
      </c>
      <c r="G39" s="72" t="s">
        <v>191</v>
      </c>
      <c r="H39" s="72" t="s">
        <v>295</v>
      </c>
      <c r="I39" s="71" t="s">
        <v>193</v>
      </c>
      <c r="J39" s="73" t="s">
        <v>109</v>
      </c>
      <c r="K39" s="73"/>
      <c r="L39" s="72" t="s">
        <v>27</v>
      </c>
      <c r="M39" s="72" t="s">
        <v>28</v>
      </c>
      <c r="N39" s="74"/>
      <c r="O39" s="75" t="s">
        <v>29</v>
      </c>
      <c r="P39" s="42"/>
      <c r="Q39" s="11"/>
      <c r="R39" s="47"/>
      <c r="S39" s="146"/>
    </row>
    <row r="40" spans="1:19" ht="13.5">
      <c r="A40" s="218" t="s">
        <v>564</v>
      </c>
      <c r="B40" s="241" t="s">
        <v>235</v>
      </c>
      <c r="C40" s="71"/>
      <c r="D40" s="71" t="s">
        <v>131</v>
      </c>
      <c r="E40" s="70" t="s">
        <v>415</v>
      </c>
      <c r="F40" s="70" t="s">
        <v>30</v>
      </c>
      <c r="G40" s="72" t="s">
        <v>63</v>
      </c>
      <c r="H40" s="72" t="s">
        <v>31</v>
      </c>
      <c r="I40" s="71" t="s">
        <v>32</v>
      </c>
      <c r="J40" s="73" t="s">
        <v>110</v>
      </c>
      <c r="K40" s="73"/>
      <c r="L40" s="72" t="s">
        <v>33</v>
      </c>
      <c r="M40" s="72" t="s">
        <v>34</v>
      </c>
      <c r="N40" s="74"/>
      <c r="O40" s="107"/>
      <c r="P40" s="42"/>
      <c r="Q40" s="11"/>
      <c r="R40" s="47"/>
      <c r="S40" s="146"/>
    </row>
    <row r="41" spans="1:19" ht="13.5">
      <c r="A41" s="218" t="s">
        <v>565</v>
      </c>
      <c r="B41" s="241" t="s">
        <v>235</v>
      </c>
      <c r="C41" s="71"/>
      <c r="D41" s="71" t="s">
        <v>132</v>
      </c>
      <c r="E41" s="70" t="s">
        <v>416</v>
      </c>
      <c r="F41" s="70"/>
      <c r="G41" s="72"/>
      <c r="H41" s="72"/>
      <c r="I41" s="71" t="s">
        <v>184</v>
      </c>
      <c r="J41" s="73" t="s">
        <v>116</v>
      </c>
      <c r="K41" s="73" t="s">
        <v>259</v>
      </c>
      <c r="L41" s="72"/>
      <c r="M41" s="72" t="s">
        <v>35</v>
      </c>
      <c r="N41" s="74"/>
      <c r="O41" s="107" t="s">
        <v>36</v>
      </c>
      <c r="P41" s="42"/>
      <c r="Q41" s="11"/>
      <c r="R41" s="47"/>
      <c r="S41" s="146"/>
    </row>
    <row r="42" spans="1:19" ht="13.5">
      <c r="A42" s="218" t="s">
        <v>566</v>
      </c>
      <c r="B42" s="241" t="s">
        <v>235</v>
      </c>
      <c r="C42" s="71"/>
      <c r="D42" s="71" t="s">
        <v>417</v>
      </c>
      <c r="E42" s="70" t="s">
        <v>418</v>
      </c>
      <c r="F42" s="70" t="s">
        <v>37</v>
      </c>
      <c r="G42" s="72" t="s">
        <v>38</v>
      </c>
      <c r="H42" s="72" t="s">
        <v>39</v>
      </c>
      <c r="I42" s="71" t="s">
        <v>183</v>
      </c>
      <c r="J42" s="2" t="s">
        <v>640</v>
      </c>
      <c r="K42" s="73" t="s">
        <v>296</v>
      </c>
      <c r="L42" s="72" t="s">
        <v>40</v>
      </c>
      <c r="M42" s="72" t="s">
        <v>41</v>
      </c>
      <c r="N42" s="74"/>
      <c r="O42" s="107" t="s">
        <v>42</v>
      </c>
      <c r="P42" s="42"/>
      <c r="Q42" s="11"/>
      <c r="R42" s="47"/>
      <c r="S42" s="146"/>
    </row>
    <row r="43" spans="1:19" ht="13.5">
      <c r="A43" s="218" t="s">
        <v>567</v>
      </c>
      <c r="B43" s="241" t="s">
        <v>235</v>
      </c>
      <c r="C43" s="71"/>
      <c r="D43" s="71" t="s">
        <v>171</v>
      </c>
      <c r="E43" s="70" t="s">
        <v>419</v>
      </c>
      <c r="F43" s="70"/>
      <c r="G43" s="72" t="s">
        <v>143</v>
      </c>
      <c r="H43" s="72"/>
      <c r="I43" s="71" t="s">
        <v>172</v>
      </c>
      <c r="J43" s="73" t="s">
        <v>173</v>
      </c>
      <c r="K43" s="73" t="s">
        <v>210</v>
      </c>
      <c r="L43" s="72" t="s">
        <v>43</v>
      </c>
      <c r="M43" s="72"/>
      <c r="N43" s="74"/>
      <c r="O43" s="107"/>
      <c r="P43" s="42"/>
      <c r="Q43" s="11"/>
      <c r="R43" s="47"/>
      <c r="S43" s="146"/>
    </row>
    <row r="44" spans="1:21" ht="13.5">
      <c r="A44" s="218" t="s">
        <v>568</v>
      </c>
      <c r="B44" s="241" t="s">
        <v>235</v>
      </c>
      <c r="C44" s="71"/>
      <c r="D44" s="71" t="s">
        <v>420</v>
      </c>
      <c r="E44" s="70" t="s">
        <v>421</v>
      </c>
      <c r="F44" s="70"/>
      <c r="G44" s="72"/>
      <c r="H44" s="72"/>
      <c r="I44" s="71"/>
      <c r="J44" s="73"/>
      <c r="K44" s="73"/>
      <c r="L44" s="72"/>
      <c r="M44" s="72" t="s">
        <v>44</v>
      </c>
      <c r="N44" s="74"/>
      <c r="O44" s="107"/>
      <c r="P44" s="42"/>
      <c r="Q44" s="11"/>
      <c r="R44" s="47"/>
      <c r="S44" s="146"/>
      <c r="U44" s="48"/>
    </row>
    <row r="45" spans="1:19" ht="13.5">
      <c r="A45" s="218" t="s">
        <v>569</v>
      </c>
      <c r="B45" s="241" t="s">
        <v>235</v>
      </c>
      <c r="C45" s="71"/>
      <c r="D45" s="71" t="s">
        <v>86</v>
      </c>
      <c r="E45" s="70" t="s">
        <v>422</v>
      </c>
      <c r="F45" s="70" t="s">
        <v>65</v>
      </c>
      <c r="G45" s="72" t="s">
        <v>423</v>
      </c>
      <c r="H45" s="72" t="s">
        <v>66</v>
      </c>
      <c r="I45" s="71" t="s">
        <v>185</v>
      </c>
      <c r="J45" s="73" t="s">
        <v>115</v>
      </c>
      <c r="K45" s="73" t="s">
        <v>51</v>
      </c>
      <c r="L45" s="72"/>
      <c r="M45" s="72" t="s">
        <v>424</v>
      </c>
      <c r="N45" s="74"/>
      <c r="O45" s="107" t="s">
        <v>425</v>
      </c>
      <c r="P45" s="42"/>
      <c r="Q45" s="11"/>
      <c r="R45" s="47"/>
      <c r="S45" s="146"/>
    </row>
    <row r="46" spans="1:21" ht="13.5">
      <c r="A46" s="218" t="s">
        <v>570</v>
      </c>
      <c r="B46" s="241" t="s">
        <v>235</v>
      </c>
      <c r="C46" s="71"/>
      <c r="D46" s="71" t="s">
        <v>426</v>
      </c>
      <c r="E46" s="70" t="s">
        <v>427</v>
      </c>
      <c r="F46" s="70" t="s">
        <v>428</v>
      </c>
      <c r="G46" s="72" t="s">
        <v>429</v>
      </c>
      <c r="H46" s="72" t="s">
        <v>430</v>
      </c>
      <c r="I46" s="71" t="s">
        <v>183</v>
      </c>
      <c r="J46" s="73" t="s">
        <v>112</v>
      </c>
      <c r="K46" s="73"/>
      <c r="L46" s="72" t="s">
        <v>431</v>
      </c>
      <c r="M46" s="72" t="s">
        <v>432</v>
      </c>
      <c r="N46" s="74"/>
      <c r="O46" s="107" t="s">
        <v>433</v>
      </c>
      <c r="P46" s="42"/>
      <c r="Q46" s="11"/>
      <c r="R46" s="47"/>
      <c r="S46" s="146"/>
      <c r="T46" s="217"/>
      <c r="U46" s="48"/>
    </row>
    <row r="47" spans="1:20" ht="13.5">
      <c r="A47" s="218" t="s">
        <v>571</v>
      </c>
      <c r="B47" s="241" t="s">
        <v>235</v>
      </c>
      <c r="C47" s="71"/>
      <c r="D47" s="71" t="s">
        <v>434</v>
      </c>
      <c r="E47" s="70" t="s">
        <v>435</v>
      </c>
      <c r="F47" s="70" t="s">
        <v>436</v>
      </c>
      <c r="G47" s="72" t="s">
        <v>437</v>
      </c>
      <c r="H47" s="72" t="s">
        <v>438</v>
      </c>
      <c r="I47" s="71" t="s">
        <v>183</v>
      </c>
      <c r="J47" s="2" t="s">
        <v>639</v>
      </c>
      <c r="K47" s="73"/>
      <c r="L47" s="72" t="s">
        <v>439</v>
      </c>
      <c r="M47" s="72" t="s">
        <v>440</v>
      </c>
      <c r="N47" s="74"/>
      <c r="O47" s="107" t="s">
        <v>441</v>
      </c>
      <c r="P47" s="42" t="s">
        <v>67</v>
      </c>
      <c r="Q47" s="11"/>
      <c r="R47" s="47"/>
      <c r="T47" s="217"/>
    </row>
    <row r="48" spans="1:20" ht="13.5">
      <c r="A48" s="218" t="s">
        <v>572</v>
      </c>
      <c r="B48" s="241" t="s">
        <v>235</v>
      </c>
      <c r="C48" s="71"/>
      <c r="D48" s="71" t="s">
        <v>87</v>
      </c>
      <c r="E48" s="70" t="s">
        <v>442</v>
      </c>
      <c r="F48" s="70" t="s">
        <v>443</v>
      </c>
      <c r="G48" s="72" t="s">
        <v>444</v>
      </c>
      <c r="H48" s="72" t="s">
        <v>445</v>
      </c>
      <c r="I48" s="71" t="s">
        <v>166</v>
      </c>
      <c r="J48" s="73" t="s">
        <v>164</v>
      </c>
      <c r="K48" s="73"/>
      <c r="L48" s="72" t="s">
        <v>446</v>
      </c>
      <c r="M48" s="72"/>
      <c r="N48" s="74"/>
      <c r="O48" s="75"/>
      <c r="P48" s="42"/>
      <c r="Q48" s="11"/>
      <c r="R48" s="47"/>
      <c r="T48" s="217"/>
    </row>
    <row r="49" spans="1:20" ht="13.5">
      <c r="A49" s="218" t="s">
        <v>573</v>
      </c>
      <c r="B49" s="241" t="s">
        <v>235</v>
      </c>
      <c r="C49" s="71"/>
      <c r="D49" s="71" t="s">
        <v>88</v>
      </c>
      <c r="E49" s="70" t="s">
        <v>447</v>
      </c>
      <c r="F49" s="70" t="s">
        <v>448</v>
      </c>
      <c r="G49" s="72" t="s">
        <v>449</v>
      </c>
      <c r="H49" s="72" t="s">
        <v>450</v>
      </c>
      <c r="I49" s="71" t="s">
        <v>181</v>
      </c>
      <c r="J49" s="73" t="s">
        <v>182</v>
      </c>
      <c r="K49" s="73"/>
      <c r="L49" s="72" t="s">
        <v>451</v>
      </c>
      <c r="M49" s="72"/>
      <c r="N49" s="74"/>
      <c r="O49" s="75"/>
      <c r="P49" s="42"/>
      <c r="Q49" s="11"/>
      <c r="R49" s="47"/>
      <c r="T49" s="217"/>
    </row>
    <row r="50" spans="1:20" ht="13.5">
      <c r="A50" s="218" t="s">
        <v>574</v>
      </c>
      <c r="B50" s="241" t="s">
        <v>235</v>
      </c>
      <c r="C50" s="65"/>
      <c r="D50" s="77" t="s">
        <v>636</v>
      </c>
      <c r="E50" s="77" t="s">
        <v>452</v>
      </c>
      <c r="F50" s="77" t="s">
        <v>453</v>
      </c>
      <c r="G50" s="77"/>
      <c r="H50" s="77"/>
      <c r="I50" s="78" t="s">
        <v>252</v>
      </c>
      <c r="J50" s="67" t="s">
        <v>100</v>
      </c>
      <c r="K50" s="67" t="s">
        <v>454</v>
      </c>
      <c r="L50" s="77"/>
      <c r="M50" s="79" t="s">
        <v>455</v>
      </c>
      <c r="N50" s="80"/>
      <c r="O50" s="76" t="s">
        <v>456</v>
      </c>
      <c r="P50" s="41"/>
      <c r="Q50" s="15"/>
      <c r="R50" s="47"/>
      <c r="T50" s="217"/>
    </row>
    <row r="51" spans="1:18" ht="13.5">
      <c r="A51" s="218" t="s">
        <v>575</v>
      </c>
      <c r="B51" s="241" t="s">
        <v>235</v>
      </c>
      <c r="C51" s="72" t="s">
        <v>369</v>
      </c>
      <c r="D51" s="93" t="s">
        <v>367</v>
      </c>
      <c r="E51" s="93" t="s">
        <v>457</v>
      </c>
      <c r="F51" s="93" t="s">
        <v>458</v>
      </c>
      <c r="G51" s="93"/>
      <c r="H51" s="93"/>
      <c r="I51" s="94" t="s">
        <v>252</v>
      </c>
      <c r="J51" s="73" t="s">
        <v>253</v>
      </c>
      <c r="K51" s="73" t="s">
        <v>459</v>
      </c>
      <c r="L51" s="93"/>
      <c r="M51" s="95" t="s">
        <v>460</v>
      </c>
      <c r="N51" s="96"/>
      <c r="O51" s="76" t="s">
        <v>461</v>
      </c>
      <c r="P51" s="42"/>
      <c r="Q51" s="11"/>
      <c r="R51" s="47"/>
    </row>
    <row r="52" spans="1:21" ht="14.25" thickBot="1">
      <c r="A52" s="218" t="s">
        <v>576</v>
      </c>
      <c r="B52" s="241" t="s">
        <v>235</v>
      </c>
      <c r="C52" s="71"/>
      <c r="D52" s="93"/>
      <c r="E52" s="93" t="s">
        <v>462</v>
      </c>
      <c r="F52" s="93" t="s">
        <v>463</v>
      </c>
      <c r="G52" s="93"/>
      <c r="H52" s="93"/>
      <c r="I52" s="94" t="s">
        <v>260</v>
      </c>
      <c r="J52" s="73" t="s">
        <v>101</v>
      </c>
      <c r="K52" s="73" t="s">
        <v>464</v>
      </c>
      <c r="L52" s="93"/>
      <c r="M52" s="95" t="s">
        <v>465</v>
      </c>
      <c r="N52" s="96"/>
      <c r="O52" s="76" t="s">
        <v>466</v>
      </c>
      <c r="P52" s="43"/>
      <c r="Q52" s="12"/>
      <c r="R52" s="47"/>
      <c r="U52" s="48"/>
    </row>
    <row r="53" spans="1:18" ht="14.25" thickBot="1">
      <c r="A53" s="218" t="s">
        <v>577</v>
      </c>
      <c r="B53" s="241" t="s">
        <v>235</v>
      </c>
      <c r="C53" s="71"/>
      <c r="D53" s="8" t="s">
        <v>89</v>
      </c>
      <c r="E53" s="8" t="s">
        <v>467</v>
      </c>
      <c r="F53" s="8" t="s">
        <v>298</v>
      </c>
      <c r="G53" s="8"/>
      <c r="H53" s="8"/>
      <c r="I53" s="35" t="s">
        <v>252</v>
      </c>
      <c r="J53" s="2" t="s">
        <v>113</v>
      </c>
      <c r="K53" s="2" t="s">
        <v>468</v>
      </c>
      <c r="L53" s="8"/>
      <c r="M53" s="26" t="s">
        <v>299</v>
      </c>
      <c r="N53" s="96"/>
      <c r="O53" s="208" t="s">
        <v>469</v>
      </c>
      <c r="P53" s="46"/>
      <c r="Q53" s="207"/>
      <c r="R53" s="47"/>
    </row>
    <row r="54" spans="1:18" ht="14.25" thickBot="1">
      <c r="A54" s="218" t="s">
        <v>578</v>
      </c>
      <c r="B54" s="241" t="s">
        <v>235</v>
      </c>
      <c r="C54" s="220"/>
      <c r="D54" s="225" t="s">
        <v>637</v>
      </c>
      <c r="E54" s="225" t="s">
        <v>502</v>
      </c>
      <c r="F54" s="233"/>
      <c r="G54" s="233"/>
      <c r="H54" s="233"/>
      <c r="I54" s="35" t="s">
        <v>503</v>
      </c>
      <c r="J54" s="2" t="s">
        <v>504</v>
      </c>
      <c r="K54" s="233"/>
      <c r="L54" s="233"/>
      <c r="M54" s="26" t="s">
        <v>586</v>
      </c>
      <c r="N54" s="221"/>
      <c r="O54" s="222"/>
      <c r="R54" s="47"/>
    </row>
    <row r="55" spans="1:18" ht="13.5">
      <c r="A55" s="218" t="s">
        <v>579</v>
      </c>
      <c r="B55" s="241" t="s">
        <v>235</v>
      </c>
      <c r="C55" s="220"/>
      <c r="D55" s="232"/>
      <c r="E55" s="225" t="s">
        <v>518</v>
      </c>
      <c r="F55" s="232"/>
      <c r="G55" s="233"/>
      <c r="H55" s="233"/>
      <c r="I55" s="234"/>
      <c r="J55" s="232"/>
      <c r="K55" s="223" t="s">
        <v>584</v>
      </c>
      <c r="L55" s="233"/>
      <c r="M55" s="26" t="s">
        <v>514</v>
      </c>
      <c r="N55" s="221"/>
      <c r="O55" s="222"/>
      <c r="P55" s="148"/>
      <c r="Q55" s="149"/>
      <c r="R55" s="47"/>
    </row>
    <row r="56" spans="1:18" ht="13.5">
      <c r="A56" s="218" t="s">
        <v>580</v>
      </c>
      <c r="B56" s="241" t="s">
        <v>235</v>
      </c>
      <c r="C56" s="224"/>
      <c r="D56" s="235"/>
      <c r="E56" s="226" t="s">
        <v>519</v>
      </c>
      <c r="F56" s="235"/>
      <c r="G56" s="236"/>
      <c r="H56" s="236"/>
      <c r="I56" s="237"/>
      <c r="J56" s="232"/>
      <c r="K56" s="238"/>
      <c r="L56" s="238"/>
      <c r="M56" s="25" t="s">
        <v>585</v>
      </c>
      <c r="N56" s="48"/>
      <c r="O56" s="49"/>
      <c r="P56" s="48"/>
      <c r="Q56" s="49"/>
      <c r="R56" s="47"/>
    </row>
    <row r="57" spans="1:18" ht="14.25" thickBot="1">
      <c r="A57" s="218" t="s">
        <v>581</v>
      </c>
      <c r="B57" s="241" t="s">
        <v>235</v>
      </c>
      <c r="C57" s="21"/>
      <c r="D57" s="21" t="s">
        <v>136</v>
      </c>
      <c r="E57" s="23" t="s">
        <v>71</v>
      </c>
      <c r="F57" s="17" t="s">
        <v>72</v>
      </c>
      <c r="G57" s="1" t="s">
        <v>170</v>
      </c>
      <c r="H57" s="1" t="s">
        <v>53</v>
      </c>
      <c r="I57" s="21" t="s">
        <v>245</v>
      </c>
      <c r="J57" s="2" t="s">
        <v>200</v>
      </c>
      <c r="K57" s="14"/>
      <c r="L57" s="4"/>
      <c r="M57" s="4" t="s">
        <v>526</v>
      </c>
      <c r="N57" s="33"/>
      <c r="O57" s="259"/>
      <c r="P57" s="43"/>
      <c r="Q57" s="12" t="s">
        <v>525</v>
      </c>
      <c r="R57" s="47"/>
    </row>
    <row r="58" spans="1:18" ht="13.5">
      <c r="A58" s="275" t="s">
        <v>582</v>
      </c>
      <c r="B58" s="279" t="s">
        <v>235</v>
      </c>
      <c r="C58" s="36"/>
      <c r="D58" s="36" t="s">
        <v>92</v>
      </c>
      <c r="E58" s="39" t="s">
        <v>55</v>
      </c>
      <c r="F58" s="19" t="s">
        <v>56</v>
      </c>
      <c r="G58" s="38" t="s">
        <v>303</v>
      </c>
      <c r="H58" s="38" t="s">
        <v>57</v>
      </c>
      <c r="I58" s="36" t="s">
        <v>168</v>
      </c>
      <c r="J58" s="16" t="s">
        <v>179</v>
      </c>
      <c r="K58" s="16"/>
      <c r="L58" s="38" t="s">
        <v>58</v>
      </c>
      <c r="M58" s="38" t="s">
        <v>58</v>
      </c>
      <c r="N58" s="48"/>
      <c r="O58" s="280"/>
      <c r="P58" s="48"/>
      <c r="Q58" s="49"/>
      <c r="R58" s="47"/>
    </row>
    <row r="59" spans="1:18" ht="14.25" thickBot="1">
      <c r="A59" s="281" t="s">
        <v>583</v>
      </c>
      <c r="B59" s="17" t="s">
        <v>235</v>
      </c>
      <c r="C59" s="21"/>
      <c r="D59" s="21" t="s">
        <v>304</v>
      </c>
      <c r="E59" s="23" t="s">
        <v>74</v>
      </c>
      <c r="F59" s="17" t="s">
        <v>59</v>
      </c>
      <c r="G59" s="1" t="s">
        <v>60</v>
      </c>
      <c r="H59" s="1" t="s">
        <v>61</v>
      </c>
      <c r="I59" s="21" t="s">
        <v>174</v>
      </c>
      <c r="J59" s="2" t="s">
        <v>120</v>
      </c>
      <c r="K59" s="2"/>
      <c r="L59" s="1" t="s">
        <v>62</v>
      </c>
      <c r="M59" s="1" t="s">
        <v>62</v>
      </c>
      <c r="N59" s="220"/>
      <c r="O59" s="220"/>
      <c r="P59" s="51"/>
      <c r="Q59" s="52"/>
      <c r="R59" s="47"/>
    </row>
    <row r="60" spans="1:15" ht="13.5">
      <c r="A60" s="287" t="s">
        <v>618</v>
      </c>
      <c r="B60" s="17" t="s">
        <v>235</v>
      </c>
      <c r="C60" s="220"/>
      <c r="D60" s="225" t="s">
        <v>607</v>
      </c>
      <c r="E60" s="225" t="s">
        <v>603</v>
      </c>
      <c r="F60" s="17" t="s">
        <v>604</v>
      </c>
      <c r="G60" s="222"/>
      <c r="H60" s="283"/>
      <c r="I60" s="21" t="s">
        <v>614</v>
      </c>
      <c r="J60" s="2" t="s">
        <v>616</v>
      </c>
      <c r="K60" s="220"/>
      <c r="L60" s="221"/>
      <c r="M60" s="1" t="s">
        <v>605</v>
      </c>
      <c r="N60" s="221"/>
      <c r="O60" s="285" t="s">
        <v>606</v>
      </c>
    </row>
    <row r="61" spans="1:17" ht="13.5">
      <c r="A61" s="287" t="s">
        <v>619</v>
      </c>
      <c r="B61" s="274" t="s">
        <v>235</v>
      </c>
      <c r="C61" s="304"/>
      <c r="D61" s="225" t="s">
        <v>608</v>
      </c>
      <c r="E61" s="225" t="s">
        <v>609</v>
      </c>
      <c r="F61" s="17" t="s">
        <v>610</v>
      </c>
      <c r="G61" s="222"/>
      <c r="H61" s="283"/>
      <c r="I61" s="21" t="s">
        <v>615</v>
      </c>
      <c r="J61" s="2" t="s">
        <v>617</v>
      </c>
      <c r="K61" s="220" t="s">
        <v>613</v>
      </c>
      <c r="L61" s="221"/>
      <c r="M61" s="1" t="s">
        <v>611</v>
      </c>
      <c r="N61" s="221"/>
      <c r="O61" s="285" t="s">
        <v>612</v>
      </c>
      <c r="P61" s="227"/>
      <c r="Q61" s="227"/>
    </row>
    <row r="62" spans="1:15" ht="14.25" thickBot="1">
      <c r="A62" s="288">
        <v>59</v>
      </c>
      <c r="B62" s="272"/>
      <c r="C62" s="154"/>
      <c r="D62" s="300" t="s">
        <v>641</v>
      </c>
      <c r="E62" s="300" t="s">
        <v>642</v>
      </c>
      <c r="F62" s="301" t="s">
        <v>643</v>
      </c>
      <c r="G62" s="51"/>
      <c r="H62" s="51"/>
      <c r="I62" s="284" t="s">
        <v>644</v>
      </c>
      <c r="J62" s="302" t="s">
        <v>645</v>
      </c>
      <c r="K62" s="51"/>
      <c r="L62" s="51"/>
      <c r="M62" s="278" t="s">
        <v>646</v>
      </c>
      <c r="N62" s="51"/>
      <c r="O62" s="303"/>
    </row>
    <row r="70" ht="13.5">
      <c r="O70" s="48"/>
    </row>
  </sheetData>
  <sheetProtection/>
  <hyperlinks>
    <hyperlink ref="P10" r:id="rId1" display="cl@pobox.com"/>
    <hyperlink ref="P47" r:id="rId2" display="jjchoi@mgame.co.jp"/>
    <hyperlink ref="O46" r:id="rId3" display="dschung@changshinjapan.com"/>
    <hyperlink ref="O47" r:id="rId4" display="jongjun.choi@gmail.com"/>
    <hyperlink ref="O60" r:id="rId5" display="hon@townmedia.tv"/>
    <hyperlink ref="O61" r:id="rId6" display="hjjung@lgchem.com"/>
  </hyperlinks>
  <printOptions/>
  <pageMargins left="0.25" right="0.25" top="0.75" bottom="0.75" header="0.3" footer="0.3"/>
  <pageSetup horizontalDpi="300" verticalDpi="300" orientation="portrait" paperSize="9" scale="9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view="pageLayout" workbookViewId="0" topLeftCell="A1">
      <selection activeCell="W21" sqref="W21"/>
    </sheetView>
  </sheetViews>
  <sheetFormatPr defaultColWidth="9.00390625" defaultRowHeight="13.5"/>
  <cols>
    <col min="1" max="1" width="3.25390625" style="0" customWidth="1"/>
    <col min="2" max="2" width="7.25390625" style="0" customWidth="1"/>
    <col min="3" max="3" width="4.50390625" style="0" customWidth="1"/>
    <col min="6" max="6" width="9.75390625" style="0" customWidth="1"/>
    <col min="7" max="7" width="5.125" style="0" customWidth="1"/>
    <col min="8" max="18" width="4.875" style="0" customWidth="1"/>
  </cols>
  <sheetData>
    <row r="1" spans="1:18" ht="13.5">
      <c r="A1" s="53"/>
      <c r="B1" s="54"/>
      <c r="C1" s="210"/>
      <c r="D1" s="54"/>
      <c r="E1" s="54"/>
      <c r="F1" s="177" t="s">
        <v>485</v>
      </c>
      <c r="G1" s="195"/>
      <c r="H1" s="177"/>
      <c r="I1" s="178"/>
      <c r="J1" s="177"/>
      <c r="K1" s="56"/>
      <c r="L1" s="56"/>
      <c r="M1" s="56"/>
      <c r="N1" s="56"/>
      <c r="O1" s="53"/>
      <c r="P1" s="56"/>
      <c r="R1" s="32"/>
    </row>
    <row r="2" spans="1:18" ht="14.25" thickBot="1">
      <c r="A2" s="212"/>
      <c r="B2" s="214"/>
      <c r="C2" s="215"/>
      <c r="D2" s="54"/>
      <c r="E2" s="54"/>
      <c r="F2" s="54"/>
      <c r="G2" s="145"/>
      <c r="H2" s="145"/>
      <c r="I2" s="55"/>
      <c r="J2" s="145"/>
      <c r="K2" s="56"/>
      <c r="L2" s="56"/>
      <c r="M2" s="56"/>
      <c r="N2" s="56"/>
      <c r="O2" s="53"/>
      <c r="P2" s="3" t="s">
        <v>602</v>
      </c>
      <c r="R2" s="32"/>
    </row>
    <row r="3" spans="1:18" ht="14.25" thickBot="1">
      <c r="A3" s="180" t="s">
        <v>219</v>
      </c>
      <c r="B3" s="181" t="s">
        <v>220</v>
      </c>
      <c r="C3" s="182" t="s">
        <v>240</v>
      </c>
      <c r="D3" s="181" t="s">
        <v>221</v>
      </c>
      <c r="E3" s="183"/>
      <c r="F3" s="184" t="s">
        <v>471</v>
      </c>
      <c r="G3" s="185" t="s">
        <v>470</v>
      </c>
      <c r="H3" s="181" t="s">
        <v>472</v>
      </c>
      <c r="I3" s="181" t="s">
        <v>473</v>
      </c>
      <c r="J3" s="181" t="s">
        <v>474</v>
      </c>
      <c r="K3" s="181" t="s">
        <v>475</v>
      </c>
      <c r="L3" s="181" t="s">
        <v>476</v>
      </c>
      <c r="M3" s="181" t="s">
        <v>477</v>
      </c>
      <c r="N3" s="181" t="s">
        <v>478</v>
      </c>
      <c r="O3" s="181" t="s">
        <v>479</v>
      </c>
      <c r="P3" s="181" t="s">
        <v>480</v>
      </c>
      <c r="Q3" s="181" t="s">
        <v>481</v>
      </c>
      <c r="R3" s="186" t="s">
        <v>482</v>
      </c>
    </row>
    <row r="4" spans="1:18" ht="13.5">
      <c r="A4" s="218" t="s">
        <v>528</v>
      </c>
      <c r="B4" s="240" t="s">
        <v>233</v>
      </c>
      <c r="C4" s="64" t="s">
        <v>368</v>
      </c>
      <c r="D4" s="65"/>
      <c r="E4" s="63" t="s">
        <v>370</v>
      </c>
      <c r="F4" s="109">
        <v>10000</v>
      </c>
      <c r="G4" s="110"/>
      <c r="H4" s="111"/>
      <c r="I4" s="112"/>
      <c r="J4" s="113"/>
      <c r="K4" s="113"/>
      <c r="L4" s="113"/>
      <c r="M4" s="113"/>
      <c r="N4" s="113"/>
      <c r="O4" s="111"/>
      <c r="P4" s="111"/>
      <c r="Q4" s="111"/>
      <c r="R4" s="114"/>
    </row>
    <row r="5" spans="1:18" ht="13.5">
      <c r="A5" s="218" t="s">
        <v>529</v>
      </c>
      <c r="B5" s="241" t="s">
        <v>233</v>
      </c>
      <c r="C5" s="71"/>
      <c r="D5" s="71" t="s">
        <v>75</v>
      </c>
      <c r="E5" s="70" t="s">
        <v>371</v>
      </c>
      <c r="F5" s="115">
        <v>10000</v>
      </c>
      <c r="G5" s="116"/>
      <c r="H5" s="117"/>
      <c r="I5" s="118"/>
      <c r="J5" s="119"/>
      <c r="K5" s="119"/>
      <c r="L5" s="119"/>
      <c r="M5" s="119"/>
      <c r="N5" s="119"/>
      <c r="O5" s="117"/>
      <c r="P5" s="117"/>
      <c r="Q5" s="117"/>
      <c r="R5" s="121"/>
    </row>
    <row r="6" spans="1:18" ht="13.5">
      <c r="A6" s="218" t="s">
        <v>530</v>
      </c>
      <c r="B6" s="241" t="s">
        <v>233</v>
      </c>
      <c r="C6" s="71"/>
      <c r="D6" s="71" t="s">
        <v>372</v>
      </c>
      <c r="E6" s="249" t="s">
        <v>373</v>
      </c>
      <c r="F6" s="176"/>
      <c r="G6" s="116"/>
      <c r="H6" s="117"/>
      <c r="I6" s="118"/>
      <c r="J6" s="119"/>
      <c r="K6" s="119"/>
      <c r="L6" s="119"/>
      <c r="M6" s="119"/>
      <c r="N6" s="119"/>
      <c r="O6" s="117"/>
      <c r="P6" s="117"/>
      <c r="Q6" s="117"/>
      <c r="R6" s="121"/>
    </row>
    <row r="7" spans="1:18" ht="13.5">
      <c r="A7" s="218" t="s">
        <v>531</v>
      </c>
      <c r="B7" s="241" t="s">
        <v>233</v>
      </c>
      <c r="C7" s="71"/>
      <c r="D7" s="71" t="s">
        <v>76</v>
      </c>
      <c r="E7" s="70" t="s">
        <v>374</v>
      </c>
      <c r="F7" s="115"/>
      <c r="G7" s="116"/>
      <c r="H7" s="117"/>
      <c r="I7" s="118"/>
      <c r="J7" s="119"/>
      <c r="K7" s="119"/>
      <c r="L7" s="119"/>
      <c r="M7" s="119"/>
      <c r="N7" s="119"/>
      <c r="O7" s="117"/>
      <c r="P7" s="117"/>
      <c r="Q7" s="117"/>
      <c r="R7" s="121"/>
    </row>
    <row r="8" spans="1:18" ht="13.5">
      <c r="A8" s="218" t="s">
        <v>532</v>
      </c>
      <c r="B8" s="241" t="s">
        <v>233</v>
      </c>
      <c r="C8" s="71"/>
      <c r="D8" s="71" t="s">
        <v>239</v>
      </c>
      <c r="E8" s="70" t="s">
        <v>375</v>
      </c>
      <c r="F8" s="115"/>
      <c r="G8" s="116"/>
      <c r="H8" s="117"/>
      <c r="I8" s="118"/>
      <c r="J8" s="119"/>
      <c r="K8" s="119"/>
      <c r="L8" s="119"/>
      <c r="M8" s="119"/>
      <c r="N8" s="119"/>
      <c r="O8" s="117"/>
      <c r="P8" s="117"/>
      <c r="Q8" s="117"/>
      <c r="R8" s="121"/>
    </row>
    <row r="9" spans="1:18" ht="13.5">
      <c r="A9" s="218" t="s">
        <v>533</v>
      </c>
      <c r="B9" s="241" t="s">
        <v>233</v>
      </c>
      <c r="C9" s="71"/>
      <c r="D9" s="71" t="s">
        <v>77</v>
      </c>
      <c r="E9" s="70" t="s">
        <v>376</v>
      </c>
      <c r="F9" s="115"/>
      <c r="G9" s="116"/>
      <c r="H9" s="117"/>
      <c r="I9" s="118"/>
      <c r="J9" s="119"/>
      <c r="K9" s="119"/>
      <c r="L9" s="119"/>
      <c r="M9" s="119"/>
      <c r="N9" s="119"/>
      <c r="O9" s="117"/>
      <c r="P9" s="117"/>
      <c r="Q9" s="117"/>
      <c r="R9" s="121"/>
    </row>
    <row r="10" spans="1:18" ht="13.5">
      <c r="A10" s="218" t="s">
        <v>534</v>
      </c>
      <c r="B10" s="241" t="s">
        <v>233</v>
      </c>
      <c r="C10" s="71"/>
      <c r="D10" s="71" t="s">
        <v>378</v>
      </c>
      <c r="E10" s="70" t="s">
        <v>379</v>
      </c>
      <c r="F10" s="115"/>
      <c r="G10" s="116"/>
      <c r="H10" s="117"/>
      <c r="I10" s="118"/>
      <c r="J10" s="119"/>
      <c r="K10" s="119"/>
      <c r="L10" s="119"/>
      <c r="M10" s="119"/>
      <c r="N10" s="119"/>
      <c r="O10" s="117"/>
      <c r="P10" s="117"/>
      <c r="Q10" s="117"/>
      <c r="R10" s="121"/>
    </row>
    <row r="11" spans="1:18" ht="13.5">
      <c r="A11" s="218" t="s">
        <v>535</v>
      </c>
      <c r="B11" s="241" t="s">
        <v>233</v>
      </c>
      <c r="C11" s="71"/>
      <c r="D11" s="71" t="s">
        <v>78</v>
      </c>
      <c r="E11" s="70" t="s">
        <v>381</v>
      </c>
      <c r="F11" s="115"/>
      <c r="G11" s="116">
        <v>1000</v>
      </c>
      <c r="H11" s="117">
        <v>1000</v>
      </c>
      <c r="I11" s="118">
        <v>1000</v>
      </c>
      <c r="J11" s="119">
        <v>1000</v>
      </c>
      <c r="K11" s="119">
        <v>1000</v>
      </c>
      <c r="L11" s="119"/>
      <c r="M11" s="119"/>
      <c r="N11" s="119"/>
      <c r="O11" s="117"/>
      <c r="P11" s="117"/>
      <c r="Q11" s="117"/>
      <c r="R11" s="121"/>
    </row>
    <row r="12" spans="1:18" ht="13.5">
      <c r="A12" s="218" t="s">
        <v>536</v>
      </c>
      <c r="B12" s="241" t="s">
        <v>233</v>
      </c>
      <c r="C12" s="71"/>
      <c r="D12" s="71" t="s">
        <v>79</v>
      </c>
      <c r="E12" s="70" t="s">
        <v>382</v>
      </c>
      <c r="F12" s="115"/>
      <c r="G12" s="116"/>
      <c r="H12" s="117"/>
      <c r="I12" s="118"/>
      <c r="J12" s="119"/>
      <c r="K12" s="119"/>
      <c r="L12" s="119"/>
      <c r="M12" s="119"/>
      <c r="N12" s="119"/>
      <c r="O12" s="117"/>
      <c r="P12" s="117"/>
      <c r="Q12" s="117"/>
      <c r="R12" s="121"/>
    </row>
    <row r="13" spans="1:18" ht="13.5">
      <c r="A13" s="218" t="s">
        <v>537</v>
      </c>
      <c r="B13" s="241" t="s">
        <v>233</v>
      </c>
      <c r="C13" s="71"/>
      <c r="D13" s="71" t="s">
        <v>80</v>
      </c>
      <c r="E13" s="70" t="s">
        <v>384</v>
      </c>
      <c r="F13" s="115"/>
      <c r="G13" s="116"/>
      <c r="H13" s="117"/>
      <c r="I13" s="118"/>
      <c r="J13" s="119"/>
      <c r="K13" s="119"/>
      <c r="L13" s="119"/>
      <c r="M13" s="119"/>
      <c r="N13" s="119"/>
      <c r="O13" s="117"/>
      <c r="P13" s="117"/>
      <c r="Q13" s="117"/>
      <c r="R13" s="121"/>
    </row>
    <row r="14" spans="1:18" ht="13.5">
      <c r="A14" s="218" t="s">
        <v>538</v>
      </c>
      <c r="B14" s="241" t="s">
        <v>233</v>
      </c>
      <c r="C14" s="71"/>
      <c r="D14" s="71" t="s">
        <v>385</v>
      </c>
      <c r="E14" s="70" t="s">
        <v>386</v>
      </c>
      <c r="F14" s="115"/>
      <c r="G14" s="116"/>
      <c r="H14" s="117"/>
      <c r="I14" s="118"/>
      <c r="J14" s="119"/>
      <c r="K14" s="119"/>
      <c r="L14" s="119"/>
      <c r="M14" s="119"/>
      <c r="N14" s="119"/>
      <c r="O14" s="117"/>
      <c r="P14" s="117"/>
      <c r="Q14" s="117"/>
      <c r="R14" s="122"/>
    </row>
    <row r="15" spans="1:18" ht="13.5">
      <c r="A15" s="218" t="s">
        <v>539</v>
      </c>
      <c r="B15" s="241" t="s">
        <v>233</v>
      </c>
      <c r="C15" s="65"/>
      <c r="D15" s="77"/>
      <c r="E15" s="77" t="s">
        <v>387</v>
      </c>
      <c r="F15" s="115"/>
      <c r="G15" s="116"/>
      <c r="H15" s="117"/>
      <c r="I15" s="118"/>
      <c r="J15" s="119"/>
      <c r="K15" s="119"/>
      <c r="L15" s="119"/>
      <c r="M15" s="119"/>
      <c r="N15" s="119"/>
      <c r="O15" s="117"/>
      <c r="P15" s="117"/>
      <c r="Q15" s="117"/>
      <c r="R15" s="121"/>
    </row>
    <row r="16" spans="1:18" ht="14.25" thickBot="1">
      <c r="A16" s="228" t="s">
        <v>540</v>
      </c>
      <c r="B16" s="242" t="s">
        <v>233</v>
      </c>
      <c r="C16" s="22"/>
      <c r="D16" s="22" t="s">
        <v>135</v>
      </c>
      <c r="E16" s="24" t="s">
        <v>254</v>
      </c>
      <c r="F16" s="126"/>
      <c r="G16" s="246"/>
      <c r="H16" s="129"/>
      <c r="I16" s="127"/>
      <c r="J16" s="128"/>
      <c r="K16" s="128"/>
      <c r="L16" s="128"/>
      <c r="M16" s="128"/>
      <c r="N16" s="128"/>
      <c r="O16" s="129"/>
      <c r="P16" s="129"/>
      <c r="Q16" s="129"/>
      <c r="R16" s="134"/>
    </row>
    <row r="17" spans="1:18" ht="13.5">
      <c r="A17" s="218" t="s">
        <v>541</v>
      </c>
      <c r="B17" s="240" t="s">
        <v>232</v>
      </c>
      <c r="C17" s="66" t="s">
        <v>368</v>
      </c>
      <c r="D17" s="65" t="s">
        <v>122</v>
      </c>
      <c r="E17" s="63" t="s">
        <v>388</v>
      </c>
      <c r="F17" s="109">
        <v>10000</v>
      </c>
      <c r="G17" s="110"/>
      <c r="H17" s="111"/>
      <c r="I17" s="112"/>
      <c r="J17" s="113"/>
      <c r="K17" s="113"/>
      <c r="L17" s="113"/>
      <c r="M17" s="113"/>
      <c r="N17" s="113"/>
      <c r="O17" s="111"/>
      <c r="P17" s="111"/>
      <c r="Q17" s="111"/>
      <c r="R17" s="130"/>
    </row>
    <row r="18" spans="1:18" ht="13.5">
      <c r="A18" s="218" t="s">
        <v>542</v>
      </c>
      <c r="B18" s="241" t="s">
        <v>232</v>
      </c>
      <c r="C18" s="71"/>
      <c r="D18" s="71" t="s">
        <v>121</v>
      </c>
      <c r="E18" s="70" t="s">
        <v>390</v>
      </c>
      <c r="F18" s="109"/>
      <c r="G18" s="123"/>
      <c r="H18" s="132"/>
      <c r="I18" s="118"/>
      <c r="J18" s="119"/>
      <c r="K18" s="119"/>
      <c r="L18" s="119"/>
      <c r="M18" s="119"/>
      <c r="N18" s="119"/>
      <c r="O18" s="132"/>
      <c r="P18" s="117"/>
      <c r="Q18" s="132"/>
      <c r="R18" s="114"/>
    </row>
    <row r="19" spans="1:18" ht="13.5">
      <c r="A19" s="218" t="s">
        <v>543</v>
      </c>
      <c r="B19" s="241" t="s">
        <v>232</v>
      </c>
      <c r="C19" s="71"/>
      <c r="D19" s="71" t="s">
        <v>144</v>
      </c>
      <c r="E19" s="70" t="s">
        <v>391</v>
      </c>
      <c r="F19" s="115"/>
      <c r="G19" s="131"/>
      <c r="H19" s="132"/>
      <c r="I19" s="118"/>
      <c r="J19" s="119"/>
      <c r="K19" s="119"/>
      <c r="L19" s="119"/>
      <c r="M19" s="119"/>
      <c r="N19" s="119"/>
      <c r="O19" s="132"/>
      <c r="P19" s="117"/>
      <c r="Q19" s="133"/>
      <c r="R19" s="122"/>
    </row>
    <row r="20" spans="1:18" ht="13.5">
      <c r="A20" s="218" t="s">
        <v>544</v>
      </c>
      <c r="B20" s="241" t="s">
        <v>232</v>
      </c>
      <c r="C20" s="71"/>
      <c r="D20" s="71" t="s">
        <v>140</v>
      </c>
      <c r="E20" s="70" t="s">
        <v>392</v>
      </c>
      <c r="F20" s="109"/>
      <c r="G20" s="110"/>
      <c r="H20" s="111"/>
      <c r="I20" s="112"/>
      <c r="J20" s="113"/>
      <c r="K20" s="113"/>
      <c r="L20" s="113"/>
      <c r="M20" s="113"/>
      <c r="N20" s="113"/>
      <c r="O20" s="111"/>
      <c r="P20" s="111"/>
      <c r="Q20" s="142"/>
      <c r="R20" s="130"/>
    </row>
    <row r="21" spans="1:18" ht="13.5">
      <c r="A21" s="218" t="s">
        <v>545</v>
      </c>
      <c r="B21" s="241" t="s">
        <v>232</v>
      </c>
      <c r="C21" s="71"/>
      <c r="D21" s="71" t="s">
        <v>123</v>
      </c>
      <c r="E21" s="249" t="s">
        <v>394</v>
      </c>
      <c r="F21" s="222"/>
      <c r="G21" s="116"/>
      <c r="H21" s="117"/>
      <c r="I21" s="118"/>
      <c r="J21" s="119"/>
      <c r="K21" s="119"/>
      <c r="L21" s="119"/>
      <c r="M21" s="119"/>
      <c r="N21" s="119"/>
      <c r="O21" s="117"/>
      <c r="P21" s="117"/>
      <c r="Q21" s="120"/>
      <c r="R21" s="121"/>
    </row>
    <row r="22" spans="1:18" ht="13.5">
      <c r="A22" s="218" t="s">
        <v>546</v>
      </c>
      <c r="B22" s="241" t="s">
        <v>232</v>
      </c>
      <c r="C22" s="71"/>
      <c r="D22" s="71"/>
      <c r="E22" s="70" t="s">
        <v>395</v>
      </c>
      <c r="F22" s="115"/>
      <c r="G22" s="116"/>
      <c r="H22" s="117"/>
      <c r="I22" s="118"/>
      <c r="J22" s="119"/>
      <c r="K22" s="119"/>
      <c r="L22" s="119"/>
      <c r="M22" s="119"/>
      <c r="N22" s="119"/>
      <c r="O22" s="117"/>
      <c r="P22" s="117"/>
      <c r="Q22" s="120"/>
      <c r="R22" s="121"/>
    </row>
    <row r="23" spans="1:18" ht="13.5">
      <c r="A23" s="218" t="s">
        <v>547</v>
      </c>
      <c r="B23" s="241" t="s">
        <v>232</v>
      </c>
      <c r="C23" s="71"/>
      <c r="D23" s="71" t="s">
        <v>124</v>
      </c>
      <c r="E23" s="70" t="s">
        <v>396</v>
      </c>
      <c r="F23" s="115"/>
      <c r="G23" s="116"/>
      <c r="H23" s="117"/>
      <c r="I23" s="118"/>
      <c r="J23" s="119"/>
      <c r="K23" s="119"/>
      <c r="L23" s="119"/>
      <c r="M23" s="119"/>
      <c r="N23" s="119"/>
      <c r="O23" s="117"/>
      <c r="P23" s="117"/>
      <c r="Q23" s="120"/>
      <c r="R23" s="121"/>
    </row>
    <row r="24" spans="1:18" ht="13.5">
      <c r="A24" s="218" t="s">
        <v>548</v>
      </c>
      <c r="B24" s="241" t="s">
        <v>232</v>
      </c>
      <c r="C24" s="71"/>
      <c r="D24" s="71" t="s">
        <v>82</v>
      </c>
      <c r="E24" s="70" t="s">
        <v>397</v>
      </c>
      <c r="F24" s="115"/>
      <c r="G24" s="116"/>
      <c r="H24" s="117"/>
      <c r="I24" s="118"/>
      <c r="J24" s="119"/>
      <c r="K24" s="119"/>
      <c r="L24" s="119"/>
      <c r="M24" s="119"/>
      <c r="N24" s="119"/>
      <c r="O24" s="117"/>
      <c r="P24" s="117"/>
      <c r="Q24" s="120"/>
      <c r="R24" s="121"/>
    </row>
    <row r="25" spans="1:18" ht="13.5">
      <c r="A25" s="218" t="s">
        <v>549</v>
      </c>
      <c r="B25" s="241" t="s">
        <v>232</v>
      </c>
      <c r="C25" s="71"/>
      <c r="D25" s="93" t="s">
        <v>90</v>
      </c>
      <c r="E25" s="70" t="s">
        <v>399</v>
      </c>
      <c r="F25" s="115">
        <v>10000</v>
      </c>
      <c r="G25" s="116"/>
      <c r="H25" s="117"/>
      <c r="I25" s="118"/>
      <c r="J25" s="119"/>
      <c r="K25" s="119"/>
      <c r="L25" s="119"/>
      <c r="M25" s="119"/>
      <c r="N25" s="119"/>
      <c r="O25" s="117"/>
      <c r="P25" s="117"/>
      <c r="Q25" s="120"/>
      <c r="R25" s="121"/>
    </row>
    <row r="26" spans="1:18" ht="14.25" thickBot="1">
      <c r="A26" s="228" t="s">
        <v>550</v>
      </c>
      <c r="B26" s="243" t="s">
        <v>232</v>
      </c>
      <c r="C26" s="82"/>
      <c r="D26" s="83" t="s">
        <v>91</v>
      </c>
      <c r="E26" s="24" t="s">
        <v>527</v>
      </c>
      <c r="F26" s="126">
        <v>10000</v>
      </c>
      <c r="G26" s="247"/>
      <c r="H26" s="129"/>
      <c r="I26" s="127"/>
      <c r="J26" s="128"/>
      <c r="K26" s="128"/>
      <c r="L26" s="128"/>
      <c r="M26" s="128"/>
      <c r="N26" s="128"/>
      <c r="O26" s="129"/>
      <c r="P26" s="129"/>
      <c r="Q26" s="248"/>
      <c r="R26" s="134"/>
    </row>
    <row r="27" spans="1:18" ht="13.5">
      <c r="A27" s="218" t="s">
        <v>551</v>
      </c>
      <c r="B27" s="240" t="s">
        <v>231</v>
      </c>
      <c r="C27" s="64" t="s">
        <v>368</v>
      </c>
      <c r="D27" s="89" t="s">
        <v>126</v>
      </c>
      <c r="E27" s="88" t="s">
        <v>400</v>
      </c>
      <c r="F27" s="109">
        <v>10000</v>
      </c>
      <c r="G27" s="110"/>
      <c r="H27" s="111"/>
      <c r="I27" s="112"/>
      <c r="J27" s="113"/>
      <c r="K27" s="113"/>
      <c r="L27" s="113"/>
      <c r="M27" s="113"/>
      <c r="N27" s="113"/>
      <c r="O27" s="111"/>
      <c r="P27" s="111"/>
      <c r="Q27" s="142"/>
      <c r="R27" s="130"/>
    </row>
    <row r="28" spans="1:18" ht="13.5">
      <c r="A28" s="218" t="s">
        <v>552</v>
      </c>
      <c r="B28" s="240" t="s">
        <v>231</v>
      </c>
      <c r="C28" s="100"/>
      <c r="D28" s="100"/>
      <c r="E28" s="101" t="s">
        <v>401</v>
      </c>
      <c r="F28" s="115"/>
      <c r="G28" s="116"/>
      <c r="H28" s="117"/>
      <c r="I28" s="118"/>
      <c r="J28" s="119"/>
      <c r="K28" s="119"/>
      <c r="L28" s="119"/>
      <c r="M28" s="119"/>
      <c r="N28" s="119"/>
      <c r="O28" s="117"/>
      <c r="P28" s="117"/>
      <c r="Q28" s="120"/>
      <c r="R28" s="121"/>
    </row>
    <row r="29" spans="1:18" ht="13.5">
      <c r="A29" s="218" t="s">
        <v>553</v>
      </c>
      <c r="B29" s="241" t="s">
        <v>231</v>
      </c>
      <c r="C29" s="72" t="s">
        <v>25</v>
      </c>
      <c r="D29" s="71" t="s">
        <v>125</v>
      </c>
      <c r="E29" s="70" t="s">
        <v>402</v>
      </c>
      <c r="F29" s="115">
        <v>10000</v>
      </c>
      <c r="G29" s="116"/>
      <c r="H29" s="117"/>
      <c r="I29" s="118"/>
      <c r="J29" s="119"/>
      <c r="K29" s="119"/>
      <c r="L29" s="119"/>
      <c r="M29" s="119"/>
      <c r="N29" s="119"/>
      <c r="O29" s="117"/>
      <c r="P29" s="117"/>
      <c r="Q29" s="120"/>
      <c r="R29" s="121"/>
    </row>
    <row r="30" spans="1:18" ht="13.5">
      <c r="A30" s="218" t="s">
        <v>554</v>
      </c>
      <c r="B30" s="241" t="s">
        <v>231</v>
      </c>
      <c r="C30" s="71"/>
      <c r="D30" s="71" t="s">
        <v>127</v>
      </c>
      <c r="E30" s="70" t="s">
        <v>403</v>
      </c>
      <c r="F30" s="115"/>
      <c r="G30" s="116"/>
      <c r="H30" s="117"/>
      <c r="I30" s="118"/>
      <c r="J30" s="119"/>
      <c r="K30" s="119"/>
      <c r="L30" s="119"/>
      <c r="M30" s="119"/>
      <c r="N30" s="119"/>
      <c r="O30" s="117"/>
      <c r="P30" s="117"/>
      <c r="Q30" s="120"/>
      <c r="R30" s="121"/>
    </row>
    <row r="31" spans="1:18" ht="13.5">
      <c r="A31" s="218" t="s">
        <v>555</v>
      </c>
      <c r="B31" s="241" t="s">
        <v>231</v>
      </c>
      <c r="C31" s="71"/>
      <c r="D31" s="71" t="s">
        <v>83</v>
      </c>
      <c r="E31" s="249" t="s">
        <v>404</v>
      </c>
      <c r="F31" s="250"/>
      <c r="G31" s="131"/>
      <c r="H31" s="132"/>
      <c r="I31" s="118"/>
      <c r="J31" s="119"/>
      <c r="K31" s="119"/>
      <c r="L31" s="119"/>
      <c r="M31" s="119"/>
      <c r="N31" s="119"/>
      <c r="O31" s="132"/>
      <c r="P31" s="117"/>
      <c r="Q31" s="133"/>
      <c r="R31" s="121"/>
    </row>
    <row r="32" spans="1:18" ht="13.5">
      <c r="A32" s="218" t="s">
        <v>556</v>
      </c>
      <c r="B32" s="241" t="s">
        <v>231</v>
      </c>
      <c r="C32" s="71"/>
      <c r="D32" s="71" t="s">
        <v>405</v>
      </c>
      <c r="E32" s="249" t="s">
        <v>406</v>
      </c>
      <c r="F32" s="176"/>
      <c r="G32" s="131"/>
      <c r="H32" s="132"/>
      <c r="I32" s="118"/>
      <c r="J32" s="119"/>
      <c r="K32" s="119"/>
      <c r="L32" s="119"/>
      <c r="M32" s="119"/>
      <c r="N32" s="119"/>
      <c r="O32" s="132"/>
      <c r="P32" s="117"/>
      <c r="Q32" s="133"/>
      <c r="R32" s="121"/>
    </row>
    <row r="33" spans="1:18" ht="13.5">
      <c r="A33" s="218" t="s">
        <v>557</v>
      </c>
      <c r="B33" s="241" t="s">
        <v>231</v>
      </c>
      <c r="C33" s="71"/>
      <c r="D33" s="71" t="s">
        <v>128</v>
      </c>
      <c r="E33" s="249" t="s">
        <v>407</v>
      </c>
      <c r="F33" s="252"/>
      <c r="G33" s="110"/>
      <c r="H33" s="111"/>
      <c r="I33" s="112"/>
      <c r="J33" s="113"/>
      <c r="K33" s="113"/>
      <c r="L33" s="113"/>
      <c r="M33" s="113"/>
      <c r="N33" s="113"/>
      <c r="O33" s="111"/>
      <c r="P33" s="111"/>
      <c r="Q33" s="142"/>
      <c r="R33" s="114"/>
    </row>
    <row r="34" spans="1:18" ht="13.5">
      <c r="A34" s="218" t="s">
        <v>558</v>
      </c>
      <c r="B34" s="241" t="s">
        <v>231</v>
      </c>
      <c r="C34" s="71"/>
      <c r="D34" s="71" t="s">
        <v>129</v>
      </c>
      <c r="E34" s="249" t="s">
        <v>408</v>
      </c>
      <c r="F34" s="115"/>
      <c r="G34" s="136"/>
      <c r="H34" s="137"/>
      <c r="I34" s="138"/>
      <c r="J34" s="139"/>
      <c r="K34" s="139"/>
      <c r="L34" s="139"/>
      <c r="M34" s="139"/>
      <c r="N34" s="139"/>
      <c r="O34" s="137"/>
      <c r="P34" s="137"/>
      <c r="Q34" s="140"/>
      <c r="R34" s="130"/>
    </row>
    <row r="35" spans="1:18" ht="13.5">
      <c r="A35" s="218" t="s">
        <v>559</v>
      </c>
      <c r="B35" s="241" t="s">
        <v>231</v>
      </c>
      <c r="C35" s="71"/>
      <c r="D35" s="71" t="s">
        <v>130</v>
      </c>
      <c r="E35" s="249" t="s">
        <v>409</v>
      </c>
      <c r="F35" s="251"/>
      <c r="G35" s="116"/>
      <c r="H35" s="117"/>
      <c r="I35" s="118"/>
      <c r="J35" s="119"/>
      <c r="K35" s="119"/>
      <c r="L35" s="119"/>
      <c r="M35" s="119"/>
      <c r="N35" s="119"/>
      <c r="O35" s="117"/>
      <c r="P35" s="117"/>
      <c r="Q35" s="120"/>
      <c r="R35" s="121"/>
    </row>
    <row r="36" spans="1:18" ht="14.25" thickBot="1">
      <c r="A36" s="228" t="s">
        <v>560</v>
      </c>
      <c r="B36" s="243" t="s">
        <v>231</v>
      </c>
      <c r="C36" s="82"/>
      <c r="D36" s="82" t="s">
        <v>81</v>
      </c>
      <c r="E36" s="81" t="s">
        <v>393</v>
      </c>
      <c r="F36" s="126">
        <v>10000</v>
      </c>
      <c r="G36" s="246">
        <v>1000</v>
      </c>
      <c r="H36" s="129"/>
      <c r="I36" s="127"/>
      <c r="J36" s="128"/>
      <c r="K36" s="128"/>
      <c r="L36" s="128"/>
      <c r="M36" s="128"/>
      <c r="N36" s="128"/>
      <c r="O36" s="129"/>
      <c r="P36" s="129"/>
      <c r="Q36" s="248"/>
      <c r="R36" s="134"/>
    </row>
    <row r="37" spans="1:18" ht="13.5">
      <c r="A37" s="219" t="s">
        <v>561</v>
      </c>
      <c r="B37" s="260" t="s">
        <v>235</v>
      </c>
      <c r="C37" s="64" t="s">
        <v>368</v>
      </c>
      <c r="D37" s="89" t="s">
        <v>410</v>
      </c>
      <c r="E37" s="262" t="s">
        <v>411</v>
      </c>
      <c r="F37" s="109"/>
      <c r="G37" s="110"/>
      <c r="H37" s="111"/>
      <c r="I37" s="112"/>
      <c r="J37" s="113"/>
      <c r="K37" s="113"/>
      <c r="L37" s="113"/>
      <c r="M37" s="113"/>
      <c r="N37" s="113"/>
      <c r="O37" s="111"/>
      <c r="P37" s="111"/>
      <c r="Q37" s="142"/>
      <c r="R37" s="130"/>
    </row>
    <row r="38" spans="1:22" ht="13.5">
      <c r="A38" s="218" t="s">
        <v>562</v>
      </c>
      <c r="B38" s="240" t="s">
        <v>235</v>
      </c>
      <c r="C38" s="65" t="s">
        <v>243</v>
      </c>
      <c r="D38" s="65" t="s">
        <v>84</v>
      </c>
      <c r="E38" s="63" t="s">
        <v>412</v>
      </c>
      <c r="F38" s="115">
        <v>10000</v>
      </c>
      <c r="G38" s="116"/>
      <c r="H38" s="117"/>
      <c r="I38" s="118"/>
      <c r="J38" s="119"/>
      <c r="K38" s="119"/>
      <c r="L38" s="119"/>
      <c r="M38" s="119"/>
      <c r="N38" s="119"/>
      <c r="O38" s="117"/>
      <c r="P38" s="117"/>
      <c r="Q38" s="120"/>
      <c r="R38" s="121"/>
      <c r="V38" s="220"/>
    </row>
    <row r="39" spans="1:18" ht="13.5">
      <c r="A39" s="218" t="s">
        <v>563</v>
      </c>
      <c r="B39" s="241" t="s">
        <v>235</v>
      </c>
      <c r="C39" s="71" t="s">
        <v>242</v>
      </c>
      <c r="D39" s="71" t="s">
        <v>85</v>
      </c>
      <c r="E39" s="70" t="s">
        <v>414</v>
      </c>
      <c r="F39" s="115">
        <v>20000</v>
      </c>
      <c r="G39" s="116"/>
      <c r="H39" s="117"/>
      <c r="I39" s="118"/>
      <c r="J39" s="119"/>
      <c r="K39" s="119"/>
      <c r="L39" s="119"/>
      <c r="M39" s="119"/>
      <c r="N39" s="119"/>
      <c r="O39" s="117"/>
      <c r="P39" s="117"/>
      <c r="Q39" s="120"/>
      <c r="R39" s="121"/>
    </row>
    <row r="40" spans="1:18" ht="13.5">
      <c r="A40" s="218" t="s">
        <v>564</v>
      </c>
      <c r="B40" s="241" t="s">
        <v>235</v>
      </c>
      <c r="C40" s="71"/>
      <c r="D40" s="71" t="s">
        <v>131</v>
      </c>
      <c r="E40" s="70" t="s">
        <v>415</v>
      </c>
      <c r="F40" s="115"/>
      <c r="G40" s="116"/>
      <c r="H40" s="117"/>
      <c r="I40" s="118"/>
      <c r="J40" s="119"/>
      <c r="K40" s="119"/>
      <c r="L40" s="119"/>
      <c r="M40" s="119"/>
      <c r="N40" s="119"/>
      <c r="O40" s="117"/>
      <c r="P40" s="117"/>
      <c r="Q40" s="120"/>
      <c r="R40" s="121"/>
    </row>
    <row r="41" spans="1:18" ht="13.5">
      <c r="A41" s="218" t="s">
        <v>565</v>
      </c>
      <c r="B41" s="241" t="s">
        <v>235</v>
      </c>
      <c r="C41" s="71"/>
      <c r="D41" s="71" t="s">
        <v>132</v>
      </c>
      <c r="E41" s="70" t="s">
        <v>416</v>
      </c>
      <c r="F41" s="115">
        <v>10000</v>
      </c>
      <c r="G41" s="116"/>
      <c r="H41" s="117"/>
      <c r="I41" s="118"/>
      <c r="J41" s="119"/>
      <c r="K41" s="119"/>
      <c r="L41" s="119"/>
      <c r="M41" s="119"/>
      <c r="N41" s="119"/>
      <c r="O41" s="117"/>
      <c r="P41" s="117"/>
      <c r="Q41" s="120"/>
      <c r="R41" s="121"/>
    </row>
    <row r="42" spans="1:18" ht="13.5">
      <c r="A42" s="218" t="s">
        <v>566</v>
      </c>
      <c r="B42" s="241" t="s">
        <v>235</v>
      </c>
      <c r="C42" s="71"/>
      <c r="D42" s="71" t="s">
        <v>417</v>
      </c>
      <c r="E42" s="70" t="s">
        <v>418</v>
      </c>
      <c r="F42" s="245">
        <v>10000</v>
      </c>
      <c r="G42" s="116"/>
      <c r="H42" s="117"/>
      <c r="I42" s="118"/>
      <c r="J42" s="119"/>
      <c r="K42" s="119"/>
      <c r="L42" s="119"/>
      <c r="M42" s="119"/>
      <c r="N42" s="119"/>
      <c r="O42" s="117"/>
      <c r="P42" s="117"/>
      <c r="Q42" s="120"/>
      <c r="R42" s="121"/>
    </row>
    <row r="43" spans="1:18" ht="13.5">
      <c r="A43" s="218" t="s">
        <v>567</v>
      </c>
      <c r="B43" s="241" t="s">
        <v>235</v>
      </c>
      <c r="C43" s="71"/>
      <c r="D43" s="71" t="s">
        <v>171</v>
      </c>
      <c r="E43" s="70" t="s">
        <v>419</v>
      </c>
      <c r="F43" s="115"/>
      <c r="G43" s="116"/>
      <c r="H43" s="117"/>
      <c r="I43" s="118"/>
      <c r="J43" s="119"/>
      <c r="K43" s="119"/>
      <c r="L43" s="119"/>
      <c r="M43" s="119"/>
      <c r="N43" s="119"/>
      <c r="O43" s="117"/>
      <c r="P43" s="117"/>
      <c r="Q43" s="120"/>
      <c r="R43" s="121"/>
    </row>
    <row r="44" spans="1:18" ht="13.5">
      <c r="A44" s="218" t="s">
        <v>568</v>
      </c>
      <c r="B44" s="241" t="s">
        <v>235</v>
      </c>
      <c r="C44" s="71"/>
      <c r="D44" s="71" t="s">
        <v>420</v>
      </c>
      <c r="E44" s="70" t="s">
        <v>421</v>
      </c>
      <c r="F44" s="115"/>
      <c r="G44" s="116"/>
      <c r="H44" s="117"/>
      <c r="I44" s="118"/>
      <c r="J44" s="119"/>
      <c r="K44" s="119"/>
      <c r="L44" s="119"/>
      <c r="M44" s="119"/>
      <c r="N44" s="119"/>
      <c r="O44" s="117"/>
      <c r="P44" s="117"/>
      <c r="Q44" s="120"/>
      <c r="R44" s="121"/>
    </row>
    <row r="45" spans="1:18" ht="13.5">
      <c r="A45" s="218" t="s">
        <v>569</v>
      </c>
      <c r="B45" s="241" t="s">
        <v>235</v>
      </c>
      <c r="C45" s="71"/>
      <c r="D45" s="71" t="s">
        <v>86</v>
      </c>
      <c r="E45" s="70" t="s">
        <v>422</v>
      </c>
      <c r="F45" s="115"/>
      <c r="G45" s="131"/>
      <c r="H45" s="132"/>
      <c r="I45" s="118"/>
      <c r="J45" s="119"/>
      <c r="K45" s="119"/>
      <c r="L45" s="119"/>
      <c r="M45" s="119"/>
      <c r="N45" s="119"/>
      <c r="O45" s="132"/>
      <c r="P45" s="117"/>
      <c r="Q45" s="133"/>
      <c r="R45" s="141"/>
    </row>
    <row r="46" spans="1:18" ht="13.5">
      <c r="A46" s="218" t="s">
        <v>570</v>
      </c>
      <c r="B46" s="241" t="s">
        <v>235</v>
      </c>
      <c r="C46" s="71"/>
      <c r="D46" s="71" t="s">
        <v>133</v>
      </c>
      <c r="E46" s="70" t="s">
        <v>427</v>
      </c>
      <c r="F46" s="115"/>
      <c r="G46" s="131"/>
      <c r="H46" s="132"/>
      <c r="I46" s="118"/>
      <c r="J46" s="119"/>
      <c r="K46" s="119"/>
      <c r="L46" s="119"/>
      <c r="M46" s="119"/>
      <c r="N46" s="119"/>
      <c r="O46" s="132"/>
      <c r="P46" s="117"/>
      <c r="Q46" s="133"/>
      <c r="R46" s="141"/>
    </row>
    <row r="47" spans="1:18" ht="13.5">
      <c r="A47" s="218" t="s">
        <v>571</v>
      </c>
      <c r="B47" s="241" t="s">
        <v>235</v>
      </c>
      <c r="C47" s="71"/>
      <c r="D47" s="71" t="s">
        <v>134</v>
      </c>
      <c r="E47" s="70" t="s">
        <v>435</v>
      </c>
      <c r="F47" s="109">
        <v>10000</v>
      </c>
      <c r="G47" s="110"/>
      <c r="H47" s="111"/>
      <c r="I47" s="112"/>
      <c r="J47" s="113"/>
      <c r="K47" s="113"/>
      <c r="L47" s="113"/>
      <c r="M47" s="113"/>
      <c r="N47" s="113"/>
      <c r="O47" s="111"/>
      <c r="P47" s="111"/>
      <c r="Q47" s="142"/>
      <c r="R47" s="143"/>
    </row>
    <row r="48" spans="1:18" ht="13.5">
      <c r="A48" s="218" t="s">
        <v>572</v>
      </c>
      <c r="B48" s="241" t="s">
        <v>235</v>
      </c>
      <c r="C48" s="71"/>
      <c r="D48" s="71" t="s">
        <v>87</v>
      </c>
      <c r="E48" s="70" t="s">
        <v>442</v>
      </c>
      <c r="F48" s="109"/>
      <c r="G48" s="110"/>
      <c r="H48" s="111"/>
      <c r="I48" s="112"/>
      <c r="J48" s="113"/>
      <c r="K48" s="113"/>
      <c r="L48" s="113"/>
      <c r="M48" s="113"/>
      <c r="N48" s="113"/>
      <c r="O48" s="111"/>
      <c r="P48" s="111"/>
      <c r="Q48" s="142"/>
      <c r="R48" s="130"/>
    </row>
    <row r="49" spans="1:18" ht="13.5">
      <c r="A49" s="218" t="s">
        <v>573</v>
      </c>
      <c r="B49" s="241" t="s">
        <v>235</v>
      </c>
      <c r="C49" s="71"/>
      <c r="D49" s="71" t="s">
        <v>88</v>
      </c>
      <c r="E49" s="70" t="s">
        <v>447</v>
      </c>
      <c r="F49" s="115"/>
      <c r="G49" s="116"/>
      <c r="H49" s="117"/>
      <c r="I49" s="118"/>
      <c r="J49" s="119"/>
      <c r="K49" s="119"/>
      <c r="L49" s="119"/>
      <c r="M49" s="119"/>
      <c r="N49" s="119"/>
      <c r="O49" s="117"/>
      <c r="P49" s="117"/>
      <c r="Q49" s="120"/>
      <c r="R49" s="121"/>
    </row>
    <row r="50" spans="1:18" ht="13.5">
      <c r="A50" s="218" t="s">
        <v>574</v>
      </c>
      <c r="B50" s="241" t="s">
        <v>235</v>
      </c>
      <c r="C50" s="65"/>
      <c r="D50" s="77"/>
      <c r="E50" s="77" t="s">
        <v>452</v>
      </c>
      <c r="F50" s="115">
        <v>10000</v>
      </c>
      <c r="G50" s="116"/>
      <c r="H50" s="117"/>
      <c r="I50" s="118"/>
      <c r="J50" s="119"/>
      <c r="K50" s="119"/>
      <c r="L50" s="119"/>
      <c r="M50" s="119"/>
      <c r="N50" s="119"/>
      <c r="O50" s="117"/>
      <c r="P50" s="117"/>
      <c r="Q50" s="120"/>
      <c r="R50" s="144"/>
    </row>
    <row r="51" spans="1:18" ht="13.5">
      <c r="A51" s="218" t="s">
        <v>575</v>
      </c>
      <c r="B51" s="241" t="s">
        <v>235</v>
      </c>
      <c r="C51" s="72" t="s">
        <v>369</v>
      </c>
      <c r="D51" s="93" t="s">
        <v>367</v>
      </c>
      <c r="E51" s="93" t="s">
        <v>457</v>
      </c>
      <c r="F51" s="115">
        <v>10000</v>
      </c>
      <c r="G51" s="116"/>
      <c r="H51" s="117"/>
      <c r="I51" s="118"/>
      <c r="J51" s="119"/>
      <c r="K51" s="119"/>
      <c r="L51" s="119"/>
      <c r="M51" s="119"/>
      <c r="N51" s="119"/>
      <c r="O51" s="117"/>
      <c r="P51" s="117"/>
      <c r="Q51" s="120"/>
      <c r="R51" s="144"/>
    </row>
    <row r="52" spans="1:18" ht="13.5">
      <c r="A52" s="218" t="s">
        <v>576</v>
      </c>
      <c r="B52" s="241" t="s">
        <v>235</v>
      </c>
      <c r="C52" s="71"/>
      <c r="D52" s="93"/>
      <c r="E52" s="93" t="s">
        <v>462</v>
      </c>
      <c r="F52" s="115">
        <v>10000</v>
      </c>
      <c r="G52" s="116"/>
      <c r="H52" s="117"/>
      <c r="I52" s="118"/>
      <c r="J52" s="119"/>
      <c r="K52" s="119"/>
      <c r="L52" s="119"/>
      <c r="M52" s="119"/>
      <c r="N52" s="119"/>
      <c r="O52" s="117"/>
      <c r="P52" s="117"/>
      <c r="Q52" s="120"/>
      <c r="R52" s="144"/>
    </row>
    <row r="53" spans="1:18" ht="13.5">
      <c r="A53" s="218" t="s">
        <v>577</v>
      </c>
      <c r="B53" s="241" t="s">
        <v>235</v>
      </c>
      <c r="C53" s="71"/>
      <c r="D53" s="8" t="s">
        <v>89</v>
      </c>
      <c r="E53" s="8" t="s">
        <v>467</v>
      </c>
      <c r="F53" s="115"/>
      <c r="G53" s="116">
        <v>1000</v>
      </c>
      <c r="H53" s="117"/>
      <c r="I53" s="118"/>
      <c r="J53" s="119"/>
      <c r="K53" s="119"/>
      <c r="L53" s="119"/>
      <c r="M53" s="119"/>
      <c r="N53" s="119"/>
      <c r="O53" s="117"/>
      <c r="P53" s="117"/>
      <c r="Q53" s="120"/>
      <c r="R53" s="144"/>
    </row>
    <row r="54" spans="1:18" ht="13.5">
      <c r="A54" s="218" t="s">
        <v>578</v>
      </c>
      <c r="B54" s="241" t="s">
        <v>235</v>
      </c>
      <c r="C54" s="220"/>
      <c r="D54" s="232"/>
      <c r="E54" s="225" t="s">
        <v>502</v>
      </c>
      <c r="F54" s="115">
        <v>10000</v>
      </c>
      <c r="G54" s="116"/>
      <c r="H54" s="117"/>
      <c r="I54" s="118"/>
      <c r="J54" s="119"/>
      <c r="K54" s="119"/>
      <c r="L54" s="119"/>
      <c r="M54" s="119"/>
      <c r="N54" s="119"/>
      <c r="O54" s="117"/>
      <c r="P54" s="117"/>
      <c r="Q54" s="120"/>
      <c r="R54" s="144"/>
    </row>
    <row r="55" spans="1:18" ht="13.5">
      <c r="A55" s="218" t="s">
        <v>579</v>
      </c>
      <c r="B55" s="241" t="s">
        <v>235</v>
      </c>
      <c r="C55" s="220"/>
      <c r="D55" s="232"/>
      <c r="E55" s="225" t="s">
        <v>518</v>
      </c>
      <c r="F55" s="115">
        <v>10000</v>
      </c>
      <c r="G55" s="116"/>
      <c r="H55" s="117"/>
      <c r="I55" s="118"/>
      <c r="J55" s="119"/>
      <c r="K55" s="119"/>
      <c r="L55" s="119"/>
      <c r="M55" s="119"/>
      <c r="N55" s="119"/>
      <c r="O55" s="117"/>
      <c r="P55" s="117"/>
      <c r="Q55" s="120"/>
      <c r="R55" s="144"/>
    </row>
    <row r="56" spans="1:18" ht="13.5">
      <c r="A56" s="218" t="s">
        <v>580</v>
      </c>
      <c r="B56" s="241" t="s">
        <v>235</v>
      </c>
      <c r="C56" s="224"/>
      <c r="D56" s="235"/>
      <c r="E56" s="226" t="s">
        <v>519</v>
      </c>
      <c r="F56" s="115"/>
      <c r="G56" s="116"/>
      <c r="H56" s="117"/>
      <c r="I56" s="118"/>
      <c r="J56" s="119"/>
      <c r="K56" s="119"/>
      <c r="L56" s="119"/>
      <c r="M56" s="119"/>
      <c r="N56" s="119"/>
      <c r="O56" s="117"/>
      <c r="P56" s="117"/>
      <c r="Q56" s="120"/>
      <c r="R56" s="144"/>
    </row>
    <row r="57" spans="1:18" ht="13.5">
      <c r="A57" s="218" t="s">
        <v>581</v>
      </c>
      <c r="B57" s="241" t="s">
        <v>235</v>
      </c>
      <c r="C57" s="21"/>
      <c r="D57" s="21" t="s">
        <v>136</v>
      </c>
      <c r="E57" s="23" t="s">
        <v>71</v>
      </c>
      <c r="F57" s="115"/>
      <c r="G57" s="116"/>
      <c r="H57" s="117"/>
      <c r="I57" s="118"/>
      <c r="J57" s="119"/>
      <c r="K57" s="119"/>
      <c r="L57" s="119"/>
      <c r="M57" s="119"/>
      <c r="N57" s="119"/>
      <c r="O57" s="117"/>
      <c r="P57" s="117"/>
      <c r="Q57" s="120"/>
      <c r="R57" s="144"/>
    </row>
    <row r="58" spans="1:18" ht="13.5">
      <c r="A58" s="218" t="s">
        <v>582</v>
      </c>
      <c r="B58" s="244" t="s">
        <v>235</v>
      </c>
      <c r="C58" s="27"/>
      <c r="D58" s="27" t="s">
        <v>92</v>
      </c>
      <c r="E58" s="28" t="s">
        <v>55</v>
      </c>
      <c r="F58" s="115"/>
      <c r="G58" s="116"/>
      <c r="H58" s="117"/>
      <c r="I58" s="118"/>
      <c r="J58" s="119"/>
      <c r="K58" s="119"/>
      <c r="L58" s="119"/>
      <c r="M58" s="119"/>
      <c r="N58" s="119"/>
      <c r="O58" s="117"/>
      <c r="P58" s="117"/>
      <c r="Q58" s="120"/>
      <c r="R58" s="144"/>
    </row>
    <row r="59" spans="1:18" ht="15" customHeight="1">
      <c r="A59" s="273" t="s">
        <v>583</v>
      </c>
      <c r="B59" s="17" t="s">
        <v>235</v>
      </c>
      <c r="C59" s="21"/>
      <c r="D59" s="21" t="s">
        <v>304</v>
      </c>
      <c r="E59" s="23" t="s">
        <v>74</v>
      </c>
      <c r="F59" s="115"/>
      <c r="G59" s="116"/>
      <c r="H59" s="117"/>
      <c r="I59" s="118"/>
      <c r="J59" s="119"/>
      <c r="K59" s="119"/>
      <c r="L59" s="119"/>
      <c r="M59" s="119"/>
      <c r="N59" s="119"/>
      <c r="O59" s="117"/>
      <c r="P59" s="117"/>
      <c r="Q59" s="120"/>
      <c r="R59" s="121"/>
    </row>
    <row r="60" spans="1:18" ht="15" customHeight="1">
      <c r="A60" s="295" t="s">
        <v>621</v>
      </c>
      <c r="B60" s="274" t="s">
        <v>235</v>
      </c>
      <c r="C60" s="21"/>
      <c r="D60" s="21"/>
      <c r="E60" s="296" t="s">
        <v>623</v>
      </c>
      <c r="F60" s="115"/>
      <c r="G60" s="116"/>
      <c r="H60" s="117"/>
      <c r="I60" s="118"/>
      <c r="J60" s="119"/>
      <c r="K60" s="119"/>
      <c r="L60" s="119"/>
      <c r="M60" s="119"/>
      <c r="N60" s="119"/>
      <c r="O60" s="117"/>
      <c r="P60" s="117"/>
      <c r="Q60" s="117"/>
      <c r="R60" s="297"/>
    </row>
    <row r="61" spans="1:18" ht="15" customHeight="1" thickBot="1">
      <c r="A61" s="294" t="s">
        <v>622</v>
      </c>
      <c r="B61" s="272" t="s">
        <v>235</v>
      </c>
      <c r="C61" s="284"/>
      <c r="D61" s="284"/>
      <c r="E61" s="292" t="s">
        <v>624</v>
      </c>
      <c r="F61" s="135"/>
      <c r="G61" s="136"/>
      <c r="H61" s="137"/>
      <c r="I61" s="138"/>
      <c r="J61" s="139"/>
      <c r="K61" s="139"/>
      <c r="L61" s="139"/>
      <c r="M61" s="139"/>
      <c r="N61" s="139"/>
      <c r="O61" s="137"/>
      <c r="P61" s="137"/>
      <c r="Q61" s="203"/>
      <c r="R61" s="293"/>
    </row>
    <row r="62" spans="1:18" ht="14.25" thickBot="1">
      <c r="A62" s="175"/>
      <c r="B62" s="148"/>
      <c r="C62" s="148"/>
      <c r="D62" s="149"/>
      <c r="E62" s="170" t="s">
        <v>483</v>
      </c>
      <c r="F62" s="253">
        <f aca="true" t="shared" si="0" ref="F62:R62">SUM(F4:F59)</f>
        <v>190000</v>
      </c>
      <c r="G62" s="254">
        <f t="shared" si="0"/>
        <v>3000</v>
      </c>
      <c r="H62" s="255">
        <f t="shared" si="0"/>
        <v>1000</v>
      </c>
      <c r="I62" s="255">
        <f t="shared" si="0"/>
        <v>1000</v>
      </c>
      <c r="J62" s="255">
        <f t="shared" si="0"/>
        <v>1000</v>
      </c>
      <c r="K62" s="255">
        <f t="shared" si="0"/>
        <v>1000</v>
      </c>
      <c r="L62" s="255">
        <f t="shared" si="0"/>
        <v>0</v>
      </c>
      <c r="M62" s="255">
        <f t="shared" si="0"/>
        <v>0</v>
      </c>
      <c r="N62" s="255">
        <f t="shared" si="0"/>
        <v>0</v>
      </c>
      <c r="O62" s="255">
        <f t="shared" si="0"/>
        <v>0</v>
      </c>
      <c r="P62" s="255">
        <f t="shared" si="0"/>
        <v>0</v>
      </c>
      <c r="Q62" s="255">
        <f t="shared" si="0"/>
        <v>0</v>
      </c>
      <c r="R62" s="256">
        <f t="shared" si="0"/>
        <v>0</v>
      </c>
    </row>
    <row r="63" spans="1:18" ht="14.25" thickBot="1">
      <c r="A63" s="50"/>
      <c r="B63" s="51"/>
      <c r="C63" s="51"/>
      <c r="D63" s="52"/>
      <c r="E63" s="169" t="s">
        <v>484</v>
      </c>
      <c r="F63" s="257">
        <f>SUM(F62:R62)</f>
        <v>197000</v>
      </c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6"/>
    </row>
    <row r="67" ht="13.5">
      <c r="F67" s="48"/>
    </row>
  </sheetData>
  <sheetProtection/>
  <printOptions/>
  <pageMargins left="0.25" right="0.25" top="0.75" bottom="0.75" header="0.3" footer="0.3"/>
  <pageSetup fitToHeight="0" fitToWidth="0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3" width="6.75390625" style="0" customWidth="1"/>
    <col min="4" max="4" width="10.375" style="0" customWidth="1"/>
    <col min="5" max="16" width="5.25390625" style="0" customWidth="1"/>
    <col min="17" max="17" width="9.875" style="0" bestFit="1" customWidth="1"/>
  </cols>
  <sheetData>
    <row r="1" spans="1:16" ht="13.5">
      <c r="A1" s="53"/>
      <c r="D1" s="54"/>
      <c r="E1" s="177" t="s">
        <v>485</v>
      </c>
      <c r="F1" s="177"/>
      <c r="G1" s="178"/>
      <c r="H1" s="177"/>
      <c r="I1" s="179"/>
      <c r="J1" s="56"/>
      <c r="K1" s="56"/>
      <c r="L1" s="56"/>
      <c r="M1" s="53"/>
      <c r="N1" s="56"/>
      <c r="P1" s="32"/>
    </row>
    <row r="2" spans="1:16" ht="14.25" thickBot="1">
      <c r="A2" s="212"/>
      <c r="B2" s="54"/>
      <c r="C2" s="54"/>
      <c r="D2" s="54"/>
      <c r="E2" s="145"/>
      <c r="F2" s="145"/>
      <c r="G2" s="55"/>
      <c r="H2" s="145"/>
      <c r="I2" s="56"/>
      <c r="J2" s="56"/>
      <c r="K2" s="56"/>
      <c r="L2" s="56"/>
      <c r="M2" s="53"/>
      <c r="N2" s="56"/>
      <c r="O2" s="3" t="s">
        <v>657</v>
      </c>
      <c r="P2" s="32"/>
    </row>
    <row r="3" spans="1:16" ht="14.25" thickBot="1">
      <c r="A3" s="180" t="s">
        <v>219</v>
      </c>
      <c r="B3" s="181" t="s">
        <v>221</v>
      </c>
      <c r="C3" s="181"/>
      <c r="D3" s="184" t="s">
        <v>471</v>
      </c>
      <c r="E3" s="185" t="s">
        <v>470</v>
      </c>
      <c r="F3" s="181" t="s">
        <v>472</v>
      </c>
      <c r="G3" s="181" t="s">
        <v>473</v>
      </c>
      <c r="H3" s="181" t="s">
        <v>474</v>
      </c>
      <c r="I3" s="181" t="s">
        <v>475</v>
      </c>
      <c r="J3" s="181" t="s">
        <v>476</v>
      </c>
      <c r="K3" s="181" t="s">
        <v>477</v>
      </c>
      <c r="L3" s="181" t="s">
        <v>478</v>
      </c>
      <c r="M3" s="181" t="s">
        <v>479</v>
      </c>
      <c r="N3" s="181" t="s">
        <v>480</v>
      </c>
      <c r="O3" s="181" t="s">
        <v>481</v>
      </c>
      <c r="P3" s="186" t="s">
        <v>482</v>
      </c>
    </row>
    <row r="4" spans="1:16" ht="13.5">
      <c r="A4" s="62">
        <v>1</v>
      </c>
      <c r="B4" s="65"/>
      <c r="C4" s="63" t="s">
        <v>370</v>
      </c>
      <c r="D4" s="109">
        <v>10000</v>
      </c>
      <c r="E4" s="110"/>
      <c r="F4" s="111"/>
      <c r="G4" s="112"/>
      <c r="H4" s="113"/>
      <c r="I4" s="113"/>
      <c r="J4" s="113"/>
      <c r="K4" s="113"/>
      <c r="L4" s="113"/>
      <c r="M4" s="111"/>
      <c r="N4" s="111"/>
      <c r="O4" s="111"/>
      <c r="P4" s="114"/>
    </row>
    <row r="5" spans="1:16" ht="13.5">
      <c r="A5" s="69">
        <v>2</v>
      </c>
      <c r="B5" s="71" t="s">
        <v>75</v>
      </c>
      <c r="C5" s="70" t="s">
        <v>371</v>
      </c>
      <c r="D5" s="115">
        <v>10000</v>
      </c>
      <c r="E5" s="116"/>
      <c r="F5" s="117"/>
      <c r="G5" s="118"/>
      <c r="H5" s="119"/>
      <c r="I5" s="119"/>
      <c r="J5" s="119"/>
      <c r="K5" s="119"/>
      <c r="L5" s="119"/>
      <c r="M5" s="117"/>
      <c r="N5" s="117"/>
      <c r="O5" s="117"/>
      <c r="P5" s="121"/>
    </row>
    <row r="6" spans="1:16" ht="13.5">
      <c r="A6" s="69">
        <v>3</v>
      </c>
      <c r="B6" s="71" t="s">
        <v>372</v>
      </c>
      <c r="C6" s="70" t="s">
        <v>373</v>
      </c>
      <c r="D6" s="176"/>
      <c r="E6" s="116"/>
      <c r="F6" s="117"/>
      <c r="G6" s="118"/>
      <c r="H6" s="119"/>
      <c r="I6" s="119"/>
      <c r="J6" s="119"/>
      <c r="K6" s="119"/>
      <c r="L6" s="119"/>
      <c r="M6" s="117"/>
      <c r="N6" s="117"/>
      <c r="O6" s="117"/>
      <c r="P6" s="121"/>
    </row>
    <row r="7" spans="1:16" ht="13.5">
      <c r="A7" s="62">
        <v>4</v>
      </c>
      <c r="B7" s="71" t="s">
        <v>76</v>
      </c>
      <c r="C7" s="70" t="s">
        <v>374</v>
      </c>
      <c r="D7" s="115"/>
      <c r="E7" s="116"/>
      <c r="F7" s="117"/>
      <c r="G7" s="118"/>
      <c r="H7" s="119"/>
      <c r="I7" s="119"/>
      <c r="J7" s="119"/>
      <c r="K7" s="119"/>
      <c r="L7" s="119"/>
      <c r="M7" s="117"/>
      <c r="N7" s="117"/>
      <c r="O7" s="117"/>
      <c r="P7" s="121"/>
    </row>
    <row r="8" spans="1:16" ht="13.5">
      <c r="A8" s="69">
        <v>5</v>
      </c>
      <c r="B8" s="71" t="s">
        <v>239</v>
      </c>
      <c r="C8" s="70" t="s">
        <v>375</v>
      </c>
      <c r="D8" s="115"/>
      <c r="E8" s="116"/>
      <c r="F8" s="117"/>
      <c r="G8" s="118"/>
      <c r="H8" s="119"/>
      <c r="I8" s="119"/>
      <c r="J8" s="119"/>
      <c r="K8" s="119"/>
      <c r="L8" s="119"/>
      <c r="M8" s="117"/>
      <c r="N8" s="117"/>
      <c r="O8" s="117"/>
      <c r="P8" s="121"/>
    </row>
    <row r="9" spans="1:16" ht="14.25" thickBot="1">
      <c r="A9" s="69">
        <v>6</v>
      </c>
      <c r="B9" s="71" t="s">
        <v>77</v>
      </c>
      <c r="C9" s="70" t="s">
        <v>376</v>
      </c>
      <c r="D9" s="115"/>
      <c r="E9" s="116"/>
      <c r="F9" s="117"/>
      <c r="G9" s="118"/>
      <c r="H9" s="119"/>
      <c r="I9" s="119"/>
      <c r="J9" s="119"/>
      <c r="K9" s="119"/>
      <c r="L9" s="119"/>
      <c r="M9" s="117"/>
      <c r="N9" s="117"/>
      <c r="O9" s="117"/>
      <c r="P9" s="121"/>
    </row>
    <row r="10" spans="1:19" ht="14.25" thickBot="1">
      <c r="A10" s="62">
        <v>7</v>
      </c>
      <c r="B10" s="71" t="s">
        <v>378</v>
      </c>
      <c r="C10" s="70" t="s">
        <v>379</v>
      </c>
      <c r="D10" s="115"/>
      <c r="E10" s="116"/>
      <c r="F10" s="117"/>
      <c r="G10" s="118"/>
      <c r="H10" s="119"/>
      <c r="I10" s="119"/>
      <c r="J10" s="119"/>
      <c r="K10" s="119"/>
      <c r="L10" s="119"/>
      <c r="M10" s="117"/>
      <c r="N10" s="117"/>
      <c r="O10" s="117"/>
      <c r="P10" s="121"/>
      <c r="S10" s="191"/>
    </row>
    <row r="11" spans="1:16" ht="13.5">
      <c r="A11" s="69">
        <v>8</v>
      </c>
      <c r="B11" s="71" t="s">
        <v>78</v>
      </c>
      <c r="C11" s="70" t="s">
        <v>381</v>
      </c>
      <c r="D11" s="115"/>
      <c r="E11" s="116">
        <v>1000</v>
      </c>
      <c r="F11" s="117">
        <v>1000</v>
      </c>
      <c r="G11" s="118">
        <v>1000</v>
      </c>
      <c r="H11" s="119">
        <v>1000</v>
      </c>
      <c r="I11" s="119">
        <v>1000</v>
      </c>
      <c r="J11" s="119"/>
      <c r="K11" s="119"/>
      <c r="L11" s="119"/>
      <c r="M11" s="117"/>
      <c r="N11" s="117"/>
      <c r="O11" s="117"/>
      <c r="P11" s="122"/>
    </row>
    <row r="12" spans="1:16" ht="13.5">
      <c r="A12" s="69">
        <v>9</v>
      </c>
      <c r="B12" s="71" t="s">
        <v>79</v>
      </c>
      <c r="C12" s="70" t="s">
        <v>382</v>
      </c>
      <c r="D12" s="115"/>
      <c r="E12" s="116"/>
      <c r="F12" s="117"/>
      <c r="G12" s="118"/>
      <c r="H12" s="119"/>
      <c r="I12" s="119"/>
      <c r="J12" s="119"/>
      <c r="K12" s="119"/>
      <c r="L12" s="119"/>
      <c r="M12" s="117"/>
      <c r="N12" s="117"/>
      <c r="O12" s="117"/>
      <c r="P12" s="121"/>
    </row>
    <row r="13" spans="1:17" ht="13.5">
      <c r="A13" s="62">
        <v>10</v>
      </c>
      <c r="B13" s="71" t="s">
        <v>80</v>
      </c>
      <c r="C13" s="70" t="s">
        <v>384</v>
      </c>
      <c r="D13" s="115">
        <v>10000</v>
      </c>
      <c r="E13" s="116"/>
      <c r="F13" s="117"/>
      <c r="G13" s="118"/>
      <c r="H13" s="119"/>
      <c r="I13" s="119"/>
      <c r="J13" s="119"/>
      <c r="K13" s="119"/>
      <c r="L13" s="119"/>
      <c r="M13" s="117"/>
      <c r="N13" s="117"/>
      <c r="O13" s="117"/>
      <c r="P13" s="121"/>
      <c r="Q13" s="146"/>
    </row>
    <row r="14" spans="1:16" ht="13.5">
      <c r="A14" s="69">
        <v>11</v>
      </c>
      <c r="B14" s="71" t="s">
        <v>385</v>
      </c>
      <c r="C14" s="70" t="s">
        <v>386</v>
      </c>
      <c r="D14" s="115"/>
      <c r="E14" s="116"/>
      <c r="F14" s="117"/>
      <c r="G14" s="118"/>
      <c r="H14" s="119"/>
      <c r="I14" s="119"/>
      <c r="J14" s="119"/>
      <c r="K14" s="119"/>
      <c r="L14" s="119"/>
      <c r="M14" s="117"/>
      <c r="N14" s="117"/>
      <c r="O14" s="117"/>
      <c r="P14" s="121"/>
    </row>
    <row r="15" spans="1:16" ht="13.5">
      <c r="A15" s="62">
        <v>12</v>
      </c>
      <c r="B15" s="77"/>
      <c r="C15" s="77" t="s">
        <v>387</v>
      </c>
      <c r="D15" s="109"/>
      <c r="E15" s="123"/>
      <c r="F15" s="132"/>
      <c r="G15" s="118"/>
      <c r="H15" s="119"/>
      <c r="I15" s="119"/>
      <c r="J15" s="119"/>
      <c r="K15" s="119"/>
      <c r="L15" s="119"/>
      <c r="M15" s="132"/>
      <c r="N15" s="117"/>
      <c r="O15" s="132"/>
      <c r="P15" s="114"/>
    </row>
    <row r="16" spans="1:16" ht="13.5">
      <c r="A16" s="69">
        <v>13</v>
      </c>
      <c r="B16" s="21" t="s">
        <v>135</v>
      </c>
      <c r="C16" s="23" t="s">
        <v>254</v>
      </c>
      <c r="D16" s="115"/>
      <c r="E16" s="131"/>
      <c r="F16" s="132"/>
      <c r="G16" s="118"/>
      <c r="H16" s="119"/>
      <c r="I16" s="119"/>
      <c r="J16" s="119"/>
      <c r="K16" s="119"/>
      <c r="L16" s="119"/>
      <c r="M16" s="132"/>
      <c r="N16" s="117"/>
      <c r="O16" s="133"/>
      <c r="P16" s="122"/>
    </row>
    <row r="17" spans="1:16" ht="13.5">
      <c r="A17" s="62">
        <v>14</v>
      </c>
      <c r="B17" s="65" t="s">
        <v>122</v>
      </c>
      <c r="C17" s="63" t="s">
        <v>388</v>
      </c>
      <c r="D17" s="109"/>
      <c r="E17" s="110"/>
      <c r="F17" s="111"/>
      <c r="G17" s="112"/>
      <c r="H17" s="113"/>
      <c r="I17" s="113"/>
      <c r="J17" s="113"/>
      <c r="K17" s="113"/>
      <c r="L17" s="113"/>
      <c r="M17" s="111"/>
      <c r="N17" s="111"/>
      <c r="O17" s="142"/>
      <c r="P17" s="130"/>
    </row>
    <row r="18" spans="1:16" ht="13.5">
      <c r="A18" s="69">
        <v>15</v>
      </c>
      <c r="B18" s="71" t="s">
        <v>121</v>
      </c>
      <c r="C18" s="70" t="s">
        <v>390</v>
      </c>
      <c r="D18" s="115">
        <v>10000</v>
      </c>
      <c r="E18" s="116"/>
      <c r="F18" s="117"/>
      <c r="G18" s="118"/>
      <c r="H18" s="119"/>
      <c r="I18" s="119"/>
      <c r="J18" s="119"/>
      <c r="K18" s="119"/>
      <c r="L18" s="119"/>
      <c r="M18" s="117"/>
      <c r="N18" s="117"/>
      <c r="O18" s="120"/>
      <c r="P18" s="121"/>
    </row>
    <row r="19" spans="1:16" ht="13.5">
      <c r="A19" s="62">
        <v>16</v>
      </c>
      <c r="B19" s="71" t="s">
        <v>144</v>
      </c>
      <c r="C19" s="70" t="s">
        <v>391</v>
      </c>
      <c r="D19" s="115"/>
      <c r="E19" s="116"/>
      <c r="F19" s="117"/>
      <c r="G19" s="118"/>
      <c r="H19" s="119"/>
      <c r="I19" s="119"/>
      <c r="J19" s="119"/>
      <c r="K19" s="119"/>
      <c r="L19" s="119"/>
      <c r="M19" s="117"/>
      <c r="N19" s="117"/>
      <c r="O19" s="120"/>
      <c r="P19" s="121"/>
    </row>
    <row r="20" spans="1:16" ht="13.5">
      <c r="A20" s="69">
        <v>17</v>
      </c>
      <c r="B20" s="71" t="s">
        <v>140</v>
      </c>
      <c r="C20" s="70" t="s">
        <v>392</v>
      </c>
      <c r="D20" s="115"/>
      <c r="E20" s="116"/>
      <c r="F20" s="117"/>
      <c r="G20" s="118"/>
      <c r="H20" s="119"/>
      <c r="I20" s="119"/>
      <c r="J20" s="119"/>
      <c r="K20" s="119"/>
      <c r="L20" s="119"/>
      <c r="M20" s="117"/>
      <c r="N20" s="117"/>
      <c r="O20" s="120"/>
      <c r="P20" s="121"/>
    </row>
    <row r="21" spans="1:16" ht="13.5">
      <c r="A21" s="69">
        <v>18</v>
      </c>
      <c r="B21" s="71" t="s">
        <v>123</v>
      </c>
      <c r="C21" s="70" t="s">
        <v>394</v>
      </c>
      <c r="D21" s="115"/>
      <c r="E21" s="116"/>
      <c r="F21" s="117"/>
      <c r="G21" s="118"/>
      <c r="H21" s="119"/>
      <c r="I21" s="119"/>
      <c r="J21" s="119"/>
      <c r="K21" s="119"/>
      <c r="L21" s="119"/>
      <c r="M21" s="117"/>
      <c r="N21" s="117"/>
      <c r="O21" s="120"/>
      <c r="P21" s="121"/>
    </row>
    <row r="22" spans="1:16" ht="13.5">
      <c r="A22" s="69">
        <v>19</v>
      </c>
      <c r="B22" s="71"/>
      <c r="C22" s="70" t="s">
        <v>395</v>
      </c>
      <c r="D22" s="115"/>
      <c r="E22" s="116"/>
      <c r="F22" s="117"/>
      <c r="G22" s="118"/>
      <c r="H22" s="119"/>
      <c r="I22" s="119"/>
      <c r="J22" s="119"/>
      <c r="K22" s="119"/>
      <c r="L22" s="119"/>
      <c r="M22" s="117"/>
      <c r="N22" s="117"/>
      <c r="O22" s="120"/>
      <c r="P22" s="121"/>
    </row>
    <row r="23" spans="1:16" ht="13.5">
      <c r="A23" s="62">
        <v>20</v>
      </c>
      <c r="B23" s="71" t="s">
        <v>124</v>
      </c>
      <c r="C23" s="70" t="s">
        <v>396</v>
      </c>
      <c r="D23" s="115"/>
      <c r="E23" s="116"/>
      <c r="F23" s="117"/>
      <c r="G23" s="118"/>
      <c r="H23" s="119"/>
      <c r="I23" s="119"/>
      <c r="J23" s="119"/>
      <c r="K23" s="119"/>
      <c r="L23" s="119"/>
      <c r="M23" s="117"/>
      <c r="N23" s="117"/>
      <c r="O23" s="120"/>
      <c r="P23" s="121"/>
    </row>
    <row r="24" spans="1:16" ht="13.5">
      <c r="A24" s="69">
        <v>21</v>
      </c>
      <c r="B24" s="71" t="s">
        <v>82</v>
      </c>
      <c r="C24" s="70" t="s">
        <v>397</v>
      </c>
      <c r="D24" s="115"/>
      <c r="E24" s="116"/>
      <c r="F24" s="117"/>
      <c r="G24" s="118"/>
      <c r="H24" s="119"/>
      <c r="I24" s="119"/>
      <c r="J24" s="119"/>
      <c r="K24" s="119"/>
      <c r="L24" s="119"/>
      <c r="M24" s="117"/>
      <c r="N24" s="117"/>
      <c r="O24" s="120"/>
      <c r="P24" s="121"/>
    </row>
    <row r="25" spans="1:16" ht="13.5">
      <c r="A25" s="69">
        <v>22</v>
      </c>
      <c r="B25" s="93" t="s">
        <v>90</v>
      </c>
      <c r="C25" s="70" t="s">
        <v>399</v>
      </c>
      <c r="D25" s="115">
        <v>10000</v>
      </c>
      <c r="E25" s="116"/>
      <c r="F25" s="117"/>
      <c r="G25" s="118"/>
      <c r="H25" s="119"/>
      <c r="I25" s="119"/>
      <c r="J25" s="119"/>
      <c r="K25" s="119"/>
      <c r="L25" s="119"/>
      <c r="M25" s="117"/>
      <c r="N25" s="117"/>
      <c r="O25" s="120"/>
      <c r="P25" s="121"/>
    </row>
    <row r="26" spans="1:16" ht="13.5">
      <c r="A26" s="62">
        <v>23</v>
      </c>
      <c r="B26" s="93" t="s">
        <v>91</v>
      </c>
      <c r="C26" s="23" t="s">
        <v>527</v>
      </c>
      <c r="D26" s="176">
        <v>10000</v>
      </c>
      <c r="E26" s="116"/>
      <c r="F26" s="117"/>
      <c r="G26" s="118"/>
      <c r="H26" s="119"/>
      <c r="I26" s="119"/>
      <c r="J26" s="119"/>
      <c r="K26" s="119"/>
      <c r="L26" s="119"/>
      <c r="M26" s="117"/>
      <c r="N26" s="117"/>
      <c r="O26" s="120"/>
      <c r="P26" s="121"/>
    </row>
    <row r="27" spans="1:16" ht="13.5">
      <c r="A27" s="69">
        <v>24</v>
      </c>
      <c r="B27" s="65" t="s">
        <v>126</v>
      </c>
      <c r="C27" s="63" t="s">
        <v>400</v>
      </c>
      <c r="D27" s="115">
        <v>10000</v>
      </c>
      <c r="E27" s="116"/>
      <c r="F27" s="117"/>
      <c r="G27" s="118"/>
      <c r="H27" s="119"/>
      <c r="I27" s="119"/>
      <c r="J27" s="119"/>
      <c r="K27" s="119"/>
      <c r="L27" s="119"/>
      <c r="M27" s="117"/>
      <c r="N27" s="117"/>
      <c r="O27" s="120"/>
      <c r="P27" s="121"/>
    </row>
    <row r="28" spans="1:16" ht="13.5">
      <c r="A28" s="69">
        <v>25</v>
      </c>
      <c r="B28" s="100"/>
      <c r="C28" s="101" t="s">
        <v>401</v>
      </c>
      <c r="D28" s="115">
        <v>10000</v>
      </c>
      <c r="E28" s="131"/>
      <c r="F28" s="132"/>
      <c r="G28" s="118"/>
      <c r="H28" s="119"/>
      <c r="I28" s="119"/>
      <c r="J28" s="119"/>
      <c r="K28" s="119"/>
      <c r="L28" s="119"/>
      <c r="M28" s="132"/>
      <c r="N28" s="117"/>
      <c r="O28" s="133"/>
      <c r="P28" s="121"/>
    </row>
    <row r="29" spans="1:16" ht="13.5">
      <c r="A29" s="69">
        <v>26</v>
      </c>
      <c r="B29" s="71" t="s">
        <v>125</v>
      </c>
      <c r="C29" s="108" t="s">
        <v>402</v>
      </c>
      <c r="D29" s="305">
        <v>10000</v>
      </c>
      <c r="E29" s="131"/>
      <c r="F29" s="132"/>
      <c r="G29" s="118"/>
      <c r="H29" s="119"/>
      <c r="I29" s="119"/>
      <c r="J29" s="119"/>
      <c r="K29" s="119"/>
      <c r="L29" s="119"/>
      <c r="M29" s="132"/>
      <c r="N29" s="117"/>
      <c r="O29" s="133"/>
      <c r="P29" s="121"/>
    </row>
    <row r="30" spans="1:16" ht="13.5">
      <c r="A30" s="62">
        <v>27</v>
      </c>
      <c r="B30" s="71" t="s">
        <v>127</v>
      </c>
      <c r="C30" s="70" t="s">
        <v>403</v>
      </c>
      <c r="D30" s="109"/>
      <c r="E30" s="110"/>
      <c r="F30" s="111"/>
      <c r="G30" s="112"/>
      <c r="H30" s="113"/>
      <c r="I30" s="113"/>
      <c r="J30" s="113"/>
      <c r="K30" s="113"/>
      <c r="L30" s="113"/>
      <c r="M30" s="111"/>
      <c r="N30" s="111"/>
      <c r="O30" s="142"/>
      <c r="P30" s="114"/>
    </row>
    <row r="31" spans="1:17" ht="13.5">
      <c r="A31" s="62">
        <v>28</v>
      </c>
      <c r="B31" s="71" t="s">
        <v>83</v>
      </c>
      <c r="C31" s="70" t="s">
        <v>404</v>
      </c>
      <c r="D31" s="135"/>
      <c r="E31" s="136"/>
      <c r="F31" s="137"/>
      <c r="G31" s="138"/>
      <c r="H31" s="139"/>
      <c r="I31" s="139"/>
      <c r="J31" s="139"/>
      <c r="K31" s="139"/>
      <c r="L31" s="139"/>
      <c r="M31" s="137"/>
      <c r="N31" s="137"/>
      <c r="O31" s="140"/>
      <c r="P31" s="130"/>
      <c r="Q31" s="146"/>
    </row>
    <row r="32" spans="1:17" ht="13.5">
      <c r="A32" s="69">
        <v>29</v>
      </c>
      <c r="B32" s="71" t="s">
        <v>405</v>
      </c>
      <c r="C32" s="70" t="s">
        <v>406</v>
      </c>
      <c r="D32" s="115"/>
      <c r="E32" s="116"/>
      <c r="F32" s="117"/>
      <c r="G32" s="118"/>
      <c r="H32" s="119"/>
      <c r="I32" s="119"/>
      <c r="J32" s="119"/>
      <c r="K32" s="119"/>
      <c r="L32" s="119"/>
      <c r="M32" s="117"/>
      <c r="N32" s="117"/>
      <c r="O32" s="120"/>
      <c r="P32" s="121"/>
      <c r="Q32" s="146"/>
    </row>
    <row r="33" spans="1:16" ht="13.5">
      <c r="A33" s="69">
        <v>30</v>
      </c>
      <c r="B33" s="71" t="s">
        <v>128</v>
      </c>
      <c r="C33" s="70" t="s">
        <v>407</v>
      </c>
      <c r="D33" s="115"/>
      <c r="E33" s="116"/>
      <c r="F33" s="117"/>
      <c r="G33" s="118"/>
      <c r="H33" s="119"/>
      <c r="I33" s="119"/>
      <c r="J33" s="119"/>
      <c r="K33" s="119"/>
      <c r="L33" s="119"/>
      <c r="M33" s="117"/>
      <c r="N33" s="117"/>
      <c r="O33" s="120"/>
      <c r="P33" s="121"/>
    </row>
    <row r="34" spans="1:16" ht="13.5">
      <c r="A34" s="69">
        <v>31</v>
      </c>
      <c r="B34" s="71" t="s">
        <v>129</v>
      </c>
      <c r="C34" s="70" t="s">
        <v>408</v>
      </c>
      <c r="D34" s="115"/>
      <c r="E34" s="116"/>
      <c r="F34" s="117"/>
      <c r="G34" s="118"/>
      <c r="H34" s="119"/>
      <c r="I34" s="119"/>
      <c r="J34" s="119"/>
      <c r="K34" s="119"/>
      <c r="L34" s="119"/>
      <c r="M34" s="117"/>
      <c r="N34" s="117"/>
      <c r="O34" s="120"/>
      <c r="P34" s="121"/>
    </row>
    <row r="35" spans="1:16" ht="13.5">
      <c r="A35" s="69">
        <v>32</v>
      </c>
      <c r="B35" s="71" t="s">
        <v>130</v>
      </c>
      <c r="C35" s="70" t="s">
        <v>409</v>
      </c>
      <c r="D35" s="115"/>
      <c r="E35" s="116"/>
      <c r="F35" s="117"/>
      <c r="G35" s="118"/>
      <c r="H35" s="119"/>
      <c r="I35" s="119"/>
      <c r="J35" s="119"/>
      <c r="K35" s="119"/>
      <c r="L35" s="119"/>
      <c r="M35" s="117"/>
      <c r="N35" s="117"/>
      <c r="O35" s="120"/>
      <c r="P35" s="121"/>
    </row>
    <row r="36" spans="1:16" ht="13.5">
      <c r="A36" s="62">
        <v>33</v>
      </c>
      <c r="B36" s="71" t="s">
        <v>81</v>
      </c>
      <c r="C36" s="249" t="s">
        <v>393</v>
      </c>
      <c r="D36" s="115">
        <v>10000</v>
      </c>
      <c r="E36" s="116">
        <v>1000</v>
      </c>
      <c r="F36" s="117"/>
      <c r="G36" s="118"/>
      <c r="H36" s="119"/>
      <c r="I36" s="119"/>
      <c r="J36" s="119"/>
      <c r="K36" s="119"/>
      <c r="L36" s="119"/>
      <c r="M36" s="117"/>
      <c r="N36" s="117"/>
      <c r="O36" s="120"/>
      <c r="P36" s="121"/>
    </row>
    <row r="37" spans="1:16" ht="13.5">
      <c r="A37" s="69">
        <v>34</v>
      </c>
      <c r="B37" s="65" t="s">
        <v>410</v>
      </c>
      <c r="C37" s="63" t="s">
        <v>411</v>
      </c>
      <c r="D37" s="115"/>
      <c r="E37" s="116"/>
      <c r="F37" s="117"/>
      <c r="G37" s="118"/>
      <c r="H37" s="119"/>
      <c r="I37" s="119"/>
      <c r="J37" s="119"/>
      <c r="K37" s="119"/>
      <c r="L37" s="119"/>
      <c r="M37" s="117"/>
      <c r="N37" s="117"/>
      <c r="O37" s="120"/>
      <c r="P37" s="121"/>
    </row>
    <row r="38" spans="1:16" ht="13.5">
      <c r="A38" s="69">
        <v>35</v>
      </c>
      <c r="B38" s="65" t="s">
        <v>84</v>
      </c>
      <c r="C38" s="63" t="s">
        <v>412</v>
      </c>
      <c r="D38" s="115">
        <v>10000</v>
      </c>
      <c r="E38" s="116"/>
      <c r="F38" s="117"/>
      <c r="G38" s="118"/>
      <c r="H38" s="119"/>
      <c r="I38" s="119"/>
      <c r="J38" s="119"/>
      <c r="K38" s="119"/>
      <c r="L38" s="119"/>
      <c r="M38" s="117"/>
      <c r="N38" s="117"/>
      <c r="O38" s="120"/>
      <c r="P38" s="121"/>
    </row>
    <row r="39" spans="1:16" ht="13.5">
      <c r="A39" s="62">
        <v>36</v>
      </c>
      <c r="B39" s="71" t="s">
        <v>85</v>
      </c>
      <c r="C39" s="70" t="s">
        <v>414</v>
      </c>
      <c r="D39" s="115">
        <v>20000</v>
      </c>
      <c r="E39" s="116"/>
      <c r="F39" s="117"/>
      <c r="G39" s="118"/>
      <c r="H39" s="119"/>
      <c r="I39" s="119"/>
      <c r="J39" s="119"/>
      <c r="K39" s="119"/>
      <c r="L39" s="119"/>
      <c r="M39" s="117"/>
      <c r="N39" s="117"/>
      <c r="O39" s="120"/>
      <c r="P39" s="121"/>
    </row>
    <row r="40" spans="1:16" ht="13.5">
      <c r="A40" s="69">
        <v>37</v>
      </c>
      <c r="B40" s="71" t="s">
        <v>131</v>
      </c>
      <c r="C40" s="70" t="s">
        <v>415</v>
      </c>
      <c r="D40" s="115"/>
      <c r="E40" s="116"/>
      <c r="F40" s="117"/>
      <c r="G40" s="118"/>
      <c r="H40" s="119"/>
      <c r="I40" s="119"/>
      <c r="J40" s="119"/>
      <c r="K40" s="119"/>
      <c r="L40" s="119"/>
      <c r="M40" s="117"/>
      <c r="N40" s="117"/>
      <c r="O40" s="120"/>
      <c r="P40" s="121"/>
    </row>
    <row r="41" spans="1:16" ht="13.5">
      <c r="A41" s="62">
        <v>38</v>
      </c>
      <c r="B41" s="71" t="s">
        <v>132</v>
      </c>
      <c r="C41" s="70" t="s">
        <v>416</v>
      </c>
      <c r="D41" s="115">
        <v>10000</v>
      </c>
      <c r="E41" s="131"/>
      <c r="F41" s="132"/>
      <c r="G41" s="118"/>
      <c r="H41" s="119"/>
      <c r="I41" s="119"/>
      <c r="J41" s="119"/>
      <c r="K41" s="119"/>
      <c r="L41" s="119"/>
      <c r="M41" s="132"/>
      <c r="N41" s="117"/>
      <c r="O41" s="133"/>
      <c r="P41" s="141"/>
    </row>
    <row r="42" spans="1:16" ht="13.5">
      <c r="A42" s="69">
        <v>39</v>
      </c>
      <c r="B42" s="71" t="s">
        <v>417</v>
      </c>
      <c r="C42" s="70" t="s">
        <v>418</v>
      </c>
      <c r="D42" s="115">
        <v>10000</v>
      </c>
      <c r="E42" s="131"/>
      <c r="F42" s="132"/>
      <c r="G42" s="118"/>
      <c r="H42" s="119"/>
      <c r="I42" s="119"/>
      <c r="J42" s="119"/>
      <c r="K42" s="119"/>
      <c r="L42" s="119"/>
      <c r="M42" s="132"/>
      <c r="N42" s="117"/>
      <c r="O42" s="133"/>
      <c r="P42" s="141"/>
    </row>
    <row r="43" spans="1:16" ht="13.5">
      <c r="A43" s="62">
        <v>40</v>
      </c>
      <c r="B43" s="65" t="s">
        <v>171</v>
      </c>
      <c r="C43" s="63" t="s">
        <v>419</v>
      </c>
      <c r="D43" s="109"/>
      <c r="E43" s="110"/>
      <c r="F43" s="111"/>
      <c r="G43" s="112"/>
      <c r="H43" s="113"/>
      <c r="I43" s="113"/>
      <c r="J43" s="113"/>
      <c r="K43" s="113"/>
      <c r="L43" s="113"/>
      <c r="M43" s="111"/>
      <c r="N43" s="111"/>
      <c r="O43" s="142"/>
      <c r="P43" s="143"/>
    </row>
    <row r="44" spans="1:16" ht="13.5">
      <c r="A44" s="62">
        <v>41</v>
      </c>
      <c r="B44" s="71" t="s">
        <v>420</v>
      </c>
      <c r="C44" s="70" t="s">
        <v>421</v>
      </c>
      <c r="D44" s="109"/>
      <c r="E44" s="110"/>
      <c r="F44" s="111"/>
      <c r="G44" s="112"/>
      <c r="H44" s="113"/>
      <c r="I44" s="113"/>
      <c r="J44" s="113"/>
      <c r="K44" s="113"/>
      <c r="L44" s="113"/>
      <c r="M44" s="111"/>
      <c r="N44" s="111"/>
      <c r="O44" s="142"/>
      <c r="P44" s="130"/>
    </row>
    <row r="45" spans="1:16" ht="13.5">
      <c r="A45" s="69">
        <v>42</v>
      </c>
      <c r="B45" s="71" t="s">
        <v>86</v>
      </c>
      <c r="C45" s="70" t="s">
        <v>422</v>
      </c>
      <c r="D45" s="115"/>
      <c r="E45" s="116"/>
      <c r="F45" s="117"/>
      <c r="G45" s="118"/>
      <c r="H45" s="119"/>
      <c r="I45" s="119"/>
      <c r="J45" s="119"/>
      <c r="K45" s="119"/>
      <c r="L45" s="119"/>
      <c r="M45" s="117"/>
      <c r="N45" s="117"/>
      <c r="O45" s="120"/>
      <c r="P45" s="121"/>
    </row>
    <row r="46" spans="1:16" ht="13.5">
      <c r="A46" s="62">
        <v>43</v>
      </c>
      <c r="B46" s="71" t="s">
        <v>133</v>
      </c>
      <c r="C46" s="70" t="s">
        <v>427</v>
      </c>
      <c r="D46" s="115"/>
      <c r="E46" s="116"/>
      <c r="F46" s="117"/>
      <c r="G46" s="118"/>
      <c r="H46" s="119"/>
      <c r="I46" s="119"/>
      <c r="J46" s="119"/>
      <c r="K46" s="119"/>
      <c r="L46" s="119"/>
      <c r="M46" s="117"/>
      <c r="N46" s="117"/>
      <c r="O46" s="120"/>
      <c r="P46" s="144"/>
    </row>
    <row r="47" spans="1:17" ht="13.5">
      <c r="A47" s="69">
        <v>44</v>
      </c>
      <c r="B47" s="71" t="s">
        <v>134</v>
      </c>
      <c r="C47" s="70" t="s">
        <v>435</v>
      </c>
      <c r="D47" s="115">
        <v>10000</v>
      </c>
      <c r="E47" s="116"/>
      <c r="F47" s="117"/>
      <c r="G47" s="118"/>
      <c r="H47" s="119"/>
      <c r="I47" s="119"/>
      <c r="J47" s="119"/>
      <c r="K47" s="119"/>
      <c r="L47" s="119"/>
      <c r="M47" s="117"/>
      <c r="N47" s="117"/>
      <c r="O47" s="120"/>
      <c r="P47" s="144"/>
      <c r="Q47" s="146"/>
    </row>
    <row r="48" spans="1:16" ht="13.5">
      <c r="A48" s="69">
        <v>45</v>
      </c>
      <c r="B48" s="71" t="s">
        <v>87</v>
      </c>
      <c r="C48" s="70" t="s">
        <v>442</v>
      </c>
      <c r="D48" s="115"/>
      <c r="E48" s="116"/>
      <c r="F48" s="117"/>
      <c r="G48" s="118"/>
      <c r="H48" s="119"/>
      <c r="I48" s="119"/>
      <c r="J48" s="119"/>
      <c r="K48" s="119"/>
      <c r="L48" s="119"/>
      <c r="M48" s="117"/>
      <c r="N48" s="117"/>
      <c r="O48" s="120"/>
      <c r="P48" s="144"/>
    </row>
    <row r="49" spans="1:16" ht="13.5">
      <c r="A49" s="69">
        <v>46</v>
      </c>
      <c r="B49" s="71" t="s">
        <v>88</v>
      </c>
      <c r="C49" s="70" t="s">
        <v>447</v>
      </c>
      <c r="D49" s="115"/>
      <c r="E49" s="116"/>
      <c r="F49" s="117"/>
      <c r="G49" s="118"/>
      <c r="H49" s="119"/>
      <c r="I49" s="119"/>
      <c r="J49" s="119"/>
      <c r="K49" s="119"/>
      <c r="L49" s="119"/>
      <c r="M49" s="117"/>
      <c r="N49" s="117"/>
      <c r="O49" s="120"/>
      <c r="P49" s="144"/>
    </row>
    <row r="50" spans="1:16" ht="13.5">
      <c r="A50" s="62">
        <v>47</v>
      </c>
      <c r="B50" s="77" t="s">
        <v>636</v>
      </c>
      <c r="C50" s="77" t="s">
        <v>452</v>
      </c>
      <c r="D50" s="115">
        <v>10000</v>
      </c>
      <c r="E50" s="116"/>
      <c r="F50" s="117"/>
      <c r="G50" s="118"/>
      <c r="H50" s="119"/>
      <c r="I50" s="119"/>
      <c r="J50" s="119"/>
      <c r="K50" s="119"/>
      <c r="L50" s="119"/>
      <c r="M50" s="117"/>
      <c r="N50" s="117"/>
      <c r="O50" s="120"/>
      <c r="P50" s="144"/>
    </row>
    <row r="51" spans="1:16" ht="13.5">
      <c r="A51" s="69">
        <v>48</v>
      </c>
      <c r="B51" s="93" t="s">
        <v>367</v>
      </c>
      <c r="C51" s="93" t="s">
        <v>457</v>
      </c>
      <c r="D51" s="115">
        <v>10000</v>
      </c>
      <c r="E51" s="116"/>
      <c r="F51" s="117"/>
      <c r="G51" s="118"/>
      <c r="H51" s="119"/>
      <c r="I51" s="119"/>
      <c r="J51" s="119"/>
      <c r="K51" s="119"/>
      <c r="L51" s="119"/>
      <c r="M51" s="117"/>
      <c r="N51" s="117"/>
      <c r="O51" s="120"/>
      <c r="P51" s="144"/>
    </row>
    <row r="52" spans="1:16" ht="13.5">
      <c r="A52" s="69">
        <v>49</v>
      </c>
      <c r="B52" s="93"/>
      <c r="C52" s="93" t="s">
        <v>462</v>
      </c>
      <c r="D52" s="115">
        <v>10000</v>
      </c>
      <c r="E52" s="116"/>
      <c r="F52" s="117"/>
      <c r="G52" s="118"/>
      <c r="H52" s="119"/>
      <c r="I52" s="119"/>
      <c r="J52" s="119"/>
      <c r="K52" s="119"/>
      <c r="L52" s="119"/>
      <c r="M52" s="117"/>
      <c r="N52" s="117"/>
      <c r="O52" s="120"/>
      <c r="P52" s="144"/>
    </row>
    <row r="53" spans="1:16" ht="13.5">
      <c r="A53" s="62">
        <v>50</v>
      </c>
      <c r="B53" s="8" t="s">
        <v>89</v>
      </c>
      <c r="C53" s="8" t="s">
        <v>467</v>
      </c>
      <c r="D53" s="115"/>
      <c r="E53" s="116">
        <v>1000</v>
      </c>
      <c r="F53" s="117"/>
      <c r="G53" s="118"/>
      <c r="H53" s="119"/>
      <c r="I53" s="119"/>
      <c r="J53" s="119"/>
      <c r="K53" s="119"/>
      <c r="L53" s="119"/>
      <c r="M53" s="117"/>
      <c r="N53" s="117"/>
      <c r="O53" s="120"/>
      <c r="P53" s="144"/>
    </row>
    <row r="54" spans="1:16" ht="13.5">
      <c r="A54" s="69">
        <v>51</v>
      </c>
      <c r="B54" s="225" t="s">
        <v>637</v>
      </c>
      <c r="C54" s="225" t="s">
        <v>502</v>
      </c>
      <c r="D54" s="115">
        <v>10000</v>
      </c>
      <c r="E54" s="116"/>
      <c r="F54" s="117"/>
      <c r="G54" s="118"/>
      <c r="H54" s="119"/>
      <c r="I54" s="119"/>
      <c r="J54" s="119"/>
      <c r="K54" s="119"/>
      <c r="L54" s="119"/>
      <c r="M54" s="117"/>
      <c r="N54" s="117"/>
      <c r="O54" s="120"/>
      <c r="P54" s="144"/>
    </row>
    <row r="55" spans="1:16" ht="13.5">
      <c r="A55" s="69">
        <v>52</v>
      </c>
      <c r="B55" s="232"/>
      <c r="C55" s="225" t="s">
        <v>518</v>
      </c>
      <c r="D55" s="115">
        <v>10000</v>
      </c>
      <c r="E55" s="116"/>
      <c r="F55" s="117"/>
      <c r="G55" s="118"/>
      <c r="H55" s="119"/>
      <c r="I55" s="119"/>
      <c r="J55" s="119"/>
      <c r="K55" s="119"/>
      <c r="L55" s="119"/>
      <c r="M55" s="117"/>
      <c r="N55" s="117"/>
      <c r="O55" s="120"/>
      <c r="P55" s="121"/>
    </row>
    <row r="56" spans="1:16" ht="13.5">
      <c r="A56" s="69">
        <v>53</v>
      </c>
      <c r="B56" s="235"/>
      <c r="C56" s="226" t="s">
        <v>519</v>
      </c>
      <c r="D56" s="115"/>
      <c r="E56" s="116"/>
      <c r="F56" s="117"/>
      <c r="G56" s="118"/>
      <c r="H56" s="119"/>
      <c r="I56" s="119"/>
      <c r="J56" s="119"/>
      <c r="K56" s="119"/>
      <c r="L56" s="119"/>
      <c r="M56" s="117"/>
      <c r="N56" s="117"/>
      <c r="O56" s="120"/>
      <c r="P56" s="121"/>
    </row>
    <row r="57" spans="1:16" ht="13.5">
      <c r="A57" s="62">
        <v>54</v>
      </c>
      <c r="B57" s="21" t="s">
        <v>136</v>
      </c>
      <c r="C57" s="23" t="s">
        <v>71</v>
      </c>
      <c r="D57" s="109"/>
      <c r="E57" s="123"/>
      <c r="F57" s="124"/>
      <c r="G57" s="112"/>
      <c r="H57" s="113"/>
      <c r="I57" s="113"/>
      <c r="J57" s="113"/>
      <c r="K57" s="113"/>
      <c r="L57" s="113"/>
      <c r="M57" s="124"/>
      <c r="N57" s="111"/>
      <c r="O57" s="125"/>
      <c r="P57" s="122"/>
    </row>
    <row r="58" spans="1:16" ht="13.5">
      <c r="A58" s="69">
        <v>55</v>
      </c>
      <c r="B58" s="36" t="s">
        <v>92</v>
      </c>
      <c r="C58" s="39" t="s">
        <v>55</v>
      </c>
      <c r="D58" s="109"/>
      <c r="E58" s="123"/>
      <c r="F58" s="124"/>
      <c r="G58" s="112"/>
      <c r="H58" s="113"/>
      <c r="I58" s="113"/>
      <c r="J58" s="113"/>
      <c r="K58" s="113"/>
      <c r="L58" s="113"/>
      <c r="M58" s="124"/>
      <c r="N58" s="111"/>
      <c r="O58" s="125"/>
      <c r="P58" s="122"/>
    </row>
    <row r="59" spans="1:16" ht="13.5">
      <c r="A59" s="62">
        <v>56</v>
      </c>
      <c r="B59" s="21" t="s">
        <v>304</v>
      </c>
      <c r="C59" s="23" t="s">
        <v>74</v>
      </c>
      <c r="D59" s="115"/>
      <c r="E59" s="131"/>
      <c r="F59" s="132"/>
      <c r="G59" s="118"/>
      <c r="H59" s="119"/>
      <c r="I59" s="119"/>
      <c r="J59" s="119"/>
      <c r="K59" s="119"/>
      <c r="L59" s="119"/>
      <c r="M59" s="132"/>
      <c r="N59" s="117"/>
      <c r="O59" s="133"/>
      <c r="P59" s="122"/>
    </row>
    <row r="60" spans="1:16" ht="13.5">
      <c r="A60" s="69">
        <v>57</v>
      </c>
      <c r="B60" s="225" t="s">
        <v>607</v>
      </c>
      <c r="C60" s="225" t="s">
        <v>603</v>
      </c>
      <c r="D60" s="115"/>
      <c r="E60" s="131"/>
      <c r="F60" s="132"/>
      <c r="G60" s="118"/>
      <c r="H60" s="119"/>
      <c r="I60" s="119"/>
      <c r="J60" s="119"/>
      <c r="K60" s="119"/>
      <c r="L60" s="119"/>
      <c r="M60" s="132"/>
      <c r="N60" s="117"/>
      <c r="O60" s="133"/>
      <c r="P60" s="122"/>
    </row>
    <row r="61" spans="1:16" ht="13.5">
      <c r="A61" s="69">
        <v>58</v>
      </c>
      <c r="B61" s="225" t="s">
        <v>608</v>
      </c>
      <c r="C61" s="225" t="s">
        <v>609</v>
      </c>
      <c r="D61" s="115"/>
      <c r="E61" s="131"/>
      <c r="F61" s="132"/>
      <c r="G61" s="118"/>
      <c r="H61" s="119"/>
      <c r="I61" s="119"/>
      <c r="J61" s="119"/>
      <c r="K61" s="119"/>
      <c r="L61" s="119"/>
      <c r="M61" s="132"/>
      <c r="N61" s="117"/>
      <c r="O61" s="133"/>
      <c r="P61" s="206"/>
    </row>
    <row r="62" spans="1:16" ht="14.25" thickBot="1">
      <c r="A62" s="197">
        <v>59</v>
      </c>
      <c r="B62" s="300" t="s">
        <v>641</v>
      </c>
      <c r="C62" s="300" t="s">
        <v>642</v>
      </c>
      <c r="D62" s="198"/>
      <c r="E62" s="199"/>
      <c r="F62" s="200"/>
      <c r="G62" s="201"/>
      <c r="H62" s="202"/>
      <c r="I62" s="202"/>
      <c r="J62" s="202"/>
      <c r="K62" s="202"/>
      <c r="L62" s="202"/>
      <c r="M62" s="200"/>
      <c r="N62" s="203"/>
      <c r="O62" s="204"/>
      <c r="P62" s="205"/>
    </row>
    <row r="63" spans="1:16" ht="14.25" thickBot="1">
      <c r="A63" s="175"/>
      <c r="B63" s="48"/>
      <c r="C63" s="48"/>
      <c r="D63" s="171">
        <f>SUM(D4:D62)</f>
        <v>210000</v>
      </c>
      <c r="E63" s="173">
        <f aca="true" t="shared" si="0" ref="E63:P63">SUM(E4:E61)</f>
        <v>3000</v>
      </c>
      <c r="F63" s="174">
        <f t="shared" si="0"/>
        <v>1000</v>
      </c>
      <c r="G63" s="174">
        <f t="shared" si="0"/>
        <v>1000</v>
      </c>
      <c r="H63" s="174">
        <f t="shared" si="0"/>
        <v>1000</v>
      </c>
      <c r="I63" s="174">
        <f t="shared" si="0"/>
        <v>1000</v>
      </c>
      <c r="J63" s="174">
        <f t="shared" si="0"/>
        <v>0</v>
      </c>
      <c r="K63" s="174">
        <f t="shared" si="0"/>
        <v>0</v>
      </c>
      <c r="L63" s="174">
        <f t="shared" si="0"/>
        <v>0</v>
      </c>
      <c r="M63" s="174">
        <f t="shared" si="0"/>
        <v>0</v>
      </c>
      <c r="N63" s="174">
        <f t="shared" si="0"/>
        <v>0</v>
      </c>
      <c r="O63" s="174">
        <f t="shared" si="0"/>
        <v>0</v>
      </c>
      <c r="P63" s="172">
        <f t="shared" si="0"/>
        <v>0</v>
      </c>
    </row>
    <row r="64" spans="1:16" ht="14.25" thickBot="1">
      <c r="A64" s="50"/>
      <c r="B64" s="51"/>
      <c r="C64" s="51"/>
      <c r="D64" s="187">
        <f>SUM(D63:P63)</f>
        <v>217000</v>
      </c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72"/>
    </row>
  </sheetData>
  <sheetProtection/>
  <printOptions/>
  <pageMargins left="0.51" right="0.15748031496062992" top="0.31496062992125984" bottom="0.5118110236220472" header="0.2362204724409449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bestFit="1" customWidth="1"/>
    <col min="2" max="2" width="13.00390625" style="0" customWidth="1"/>
    <col min="3" max="3" width="9.25390625" style="0" bestFit="1" customWidth="1"/>
    <col min="4" max="7" width="11.125" style="0" bestFit="1" customWidth="1"/>
    <col min="8" max="8" width="15.625" style="0" customWidth="1"/>
    <col min="9" max="9" width="15.875" style="0" customWidth="1"/>
  </cols>
  <sheetData>
    <row r="1" spans="3:7" ht="13.5">
      <c r="C1" s="289"/>
      <c r="D1" s="289"/>
      <c r="E1" s="290" t="s">
        <v>620</v>
      </c>
      <c r="F1" s="291"/>
      <c r="G1" s="291"/>
    </row>
    <row r="2" spans="1:10" ht="14.25" thickBot="1">
      <c r="A2" s="211" t="s">
        <v>507</v>
      </c>
      <c r="B2" s="211" t="s">
        <v>508</v>
      </c>
      <c r="C2" s="211" t="s">
        <v>509</v>
      </c>
      <c r="J2" t="s">
        <v>656</v>
      </c>
    </row>
    <row r="3" spans="1:11" ht="14.25" thickBot="1">
      <c r="A3" s="162" t="s">
        <v>486</v>
      </c>
      <c r="B3" s="163" t="s">
        <v>487</v>
      </c>
      <c r="C3" s="164" t="s">
        <v>488</v>
      </c>
      <c r="D3" s="164" t="s">
        <v>493</v>
      </c>
      <c r="E3" s="165" t="s">
        <v>494</v>
      </c>
      <c r="F3" s="165" t="s">
        <v>489</v>
      </c>
      <c r="G3" s="163" t="s">
        <v>490</v>
      </c>
      <c r="H3" s="164" t="s">
        <v>491</v>
      </c>
      <c r="I3" s="166"/>
      <c r="J3" s="164" t="s">
        <v>500</v>
      </c>
      <c r="K3" s="167"/>
    </row>
    <row r="4" spans="1:11" ht="14.25" thickTop="1">
      <c r="A4" s="150">
        <v>40958</v>
      </c>
      <c r="B4" s="155" t="s">
        <v>492</v>
      </c>
      <c r="C4" s="159"/>
      <c r="D4" s="159">
        <v>112000</v>
      </c>
      <c r="E4" s="160"/>
      <c r="F4" s="160"/>
      <c r="G4" s="161">
        <f>C4+D4+E4-F4</f>
        <v>112000</v>
      </c>
      <c r="H4" s="48"/>
      <c r="I4" s="153"/>
      <c r="J4" s="48"/>
      <c r="K4" s="49"/>
    </row>
    <row r="5" spans="1:11" ht="13.5">
      <c r="A5" s="150">
        <v>40973</v>
      </c>
      <c r="B5" s="156" t="s">
        <v>498</v>
      </c>
      <c r="C5" s="159">
        <v>8320</v>
      </c>
      <c r="D5" s="159">
        <v>10000</v>
      </c>
      <c r="E5" s="160"/>
      <c r="F5" s="160"/>
      <c r="G5" s="161">
        <f aca="true" t="shared" si="0" ref="G5:G24">G4+C5+D5+E5-F5</f>
        <v>130320</v>
      </c>
      <c r="H5" s="147" t="s">
        <v>495</v>
      </c>
      <c r="I5" s="153"/>
      <c r="J5" s="48"/>
      <c r="K5" s="49"/>
    </row>
    <row r="6" spans="1:11" ht="13.5">
      <c r="A6" s="150">
        <v>41000</v>
      </c>
      <c r="B6" s="156" t="s">
        <v>497</v>
      </c>
      <c r="C6" s="159"/>
      <c r="D6" s="159"/>
      <c r="E6" s="160"/>
      <c r="F6" s="160">
        <v>2840</v>
      </c>
      <c r="G6" s="161">
        <f t="shared" si="0"/>
        <v>127480</v>
      </c>
      <c r="H6" s="147" t="s">
        <v>496</v>
      </c>
      <c r="I6" s="153"/>
      <c r="J6" s="48"/>
      <c r="K6" s="49"/>
    </row>
    <row r="7" spans="1:11" ht="13.5">
      <c r="A7" s="150">
        <v>41014</v>
      </c>
      <c r="B7" s="156" t="s">
        <v>498</v>
      </c>
      <c r="C7" s="159"/>
      <c r="D7" s="159">
        <v>15000</v>
      </c>
      <c r="E7" s="160"/>
      <c r="F7" s="160"/>
      <c r="G7" s="161">
        <f t="shared" si="0"/>
        <v>142480</v>
      </c>
      <c r="H7" s="147" t="s">
        <v>506</v>
      </c>
      <c r="I7" s="153"/>
      <c r="J7" s="48"/>
      <c r="K7" s="49"/>
    </row>
    <row r="8" spans="1:15" ht="13.5">
      <c r="A8" s="151"/>
      <c r="B8" s="156" t="s">
        <v>498</v>
      </c>
      <c r="C8" s="159"/>
      <c r="D8" s="159">
        <v>10000</v>
      </c>
      <c r="E8" s="160"/>
      <c r="F8" s="160"/>
      <c r="G8" s="161">
        <f t="shared" si="0"/>
        <v>152480</v>
      </c>
      <c r="H8" s="147" t="s">
        <v>654</v>
      </c>
      <c r="I8" s="153"/>
      <c r="J8" s="147"/>
      <c r="K8" s="49"/>
      <c r="O8" s="158"/>
    </row>
    <row r="9" spans="1:11" ht="13.5">
      <c r="A9" s="150">
        <v>41021</v>
      </c>
      <c r="B9" s="156" t="s">
        <v>499</v>
      </c>
      <c r="C9" s="159"/>
      <c r="D9" s="159"/>
      <c r="E9" s="160"/>
      <c r="F9" s="160">
        <v>2591</v>
      </c>
      <c r="G9" s="161">
        <f t="shared" si="0"/>
        <v>149889</v>
      </c>
      <c r="H9" s="209" t="s">
        <v>496</v>
      </c>
      <c r="I9" s="153"/>
      <c r="J9" s="48"/>
      <c r="K9" s="49"/>
    </row>
    <row r="10" spans="1:11" ht="13.5">
      <c r="A10" s="150">
        <v>41022</v>
      </c>
      <c r="B10" s="156" t="s">
        <v>596</v>
      </c>
      <c r="C10" s="159"/>
      <c r="D10" s="159"/>
      <c r="E10" s="160"/>
      <c r="F10" s="160">
        <v>40735</v>
      </c>
      <c r="G10" s="161">
        <f t="shared" si="0"/>
        <v>109154</v>
      </c>
      <c r="H10" s="209" t="s">
        <v>595</v>
      </c>
      <c r="I10" s="153"/>
      <c r="J10" s="48"/>
      <c r="K10" s="49"/>
    </row>
    <row r="11" spans="1:11" ht="13.5">
      <c r="A11" s="150">
        <v>41028</v>
      </c>
      <c r="B11" s="156" t="s">
        <v>652</v>
      </c>
      <c r="C11" s="159"/>
      <c r="D11" s="159"/>
      <c r="E11" s="160">
        <v>105000</v>
      </c>
      <c r="F11" s="160">
        <v>104450</v>
      </c>
      <c r="G11" s="161">
        <f t="shared" si="0"/>
        <v>109704</v>
      </c>
      <c r="H11" s="209" t="s">
        <v>653</v>
      </c>
      <c r="I11" s="153"/>
      <c r="J11" s="48"/>
      <c r="K11" s="49"/>
    </row>
    <row r="12" spans="1:11" ht="13.5">
      <c r="A12" s="150">
        <v>41049</v>
      </c>
      <c r="B12" s="156" t="s">
        <v>588</v>
      </c>
      <c r="C12" s="159"/>
      <c r="D12" s="159">
        <v>10000</v>
      </c>
      <c r="E12" s="160"/>
      <c r="F12" s="160"/>
      <c r="G12" s="161">
        <f>G11+C12+D12+E12-F12</f>
        <v>119704</v>
      </c>
      <c r="H12" s="263" t="s">
        <v>590</v>
      </c>
      <c r="I12" s="153"/>
      <c r="J12" s="48"/>
      <c r="K12" s="49"/>
    </row>
    <row r="13" spans="1:11" ht="13.5">
      <c r="A13" s="151"/>
      <c r="B13" s="155" t="s">
        <v>589</v>
      </c>
      <c r="C13" s="159"/>
      <c r="D13" s="159"/>
      <c r="E13" s="160"/>
      <c r="F13" s="160">
        <v>10000</v>
      </c>
      <c r="G13" s="161">
        <f t="shared" si="0"/>
        <v>109704</v>
      </c>
      <c r="H13" s="264" t="s">
        <v>591</v>
      </c>
      <c r="I13" s="153"/>
      <c r="J13" s="48"/>
      <c r="K13" s="49"/>
    </row>
    <row r="14" spans="1:11" ht="13.5">
      <c r="A14" s="150">
        <v>41077</v>
      </c>
      <c r="B14" s="155" t="s">
        <v>597</v>
      </c>
      <c r="C14" s="159"/>
      <c r="D14" s="159"/>
      <c r="E14" s="160"/>
      <c r="F14" s="160">
        <v>5156</v>
      </c>
      <c r="G14" s="161">
        <f t="shared" si="0"/>
        <v>104548</v>
      </c>
      <c r="H14" s="48" t="s">
        <v>599</v>
      </c>
      <c r="I14" s="153"/>
      <c r="J14" s="48"/>
      <c r="K14" s="49"/>
    </row>
    <row r="15" spans="1:11" ht="13.5">
      <c r="A15" s="150"/>
      <c r="B15" s="156" t="s">
        <v>598</v>
      </c>
      <c r="C15" s="159"/>
      <c r="D15" s="159">
        <v>40000</v>
      </c>
      <c r="E15" s="160"/>
      <c r="F15" s="160"/>
      <c r="G15" s="161">
        <f t="shared" si="0"/>
        <v>144548</v>
      </c>
      <c r="H15" s="48" t="s">
        <v>600</v>
      </c>
      <c r="I15" s="153"/>
      <c r="J15" s="48"/>
      <c r="K15" s="49"/>
    </row>
    <row r="16" spans="1:11" ht="13.5">
      <c r="A16" s="150">
        <v>41151</v>
      </c>
      <c r="B16" s="156" t="s">
        <v>596</v>
      </c>
      <c r="C16" s="159"/>
      <c r="D16" s="159"/>
      <c r="E16" s="160"/>
      <c r="F16" s="160">
        <v>40735</v>
      </c>
      <c r="G16" s="161">
        <f t="shared" si="0"/>
        <v>103813</v>
      </c>
      <c r="H16" s="147" t="s">
        <v>595</v>
      </c>
      <c r="I16" s="153"/>
      <c r="J16" s="48"/>
      <c r="K16" s="49"/>
    </row>
    <row r="17" spans="1:11" ht="13.5">
      <c r="A17" s="150">
        <v>41178</v>
      </c>
      <c r="B17" s="155" t="s">
        <v>625</v>
      </c>
      <c r="C17" s="159"/>
      <c r="D17" s="159"/>
      <c r="E17" s="160"/>
      <c r="F17" s="160">
        <v>3738</v>
      </c>
      <c r="G17" s="161">
        <f t="shared" si="0"/>
        <v>100075</v>
      </c>
      <c r="H17" s="147" t="s">
        <v>626</v>
      </c>
      <c r="I17" s="153"/>
      <c r="J17" s="48"/>
      <c r="K17" s="49"/>
    </row>
    <row r="18" spans="1:11" ht="13.5">
      <c r="A18" s="150">
        <v>41203</v>
      </c>
      <c r="B18" s="155" t="s">
        <v>632</v>
      </c>
      <c r="C18" s="159"/>
      <c r="D18" s="159"/>
      <c r="E18" s="160"/>
      <c r="F18" s="160">
        <v>2566</v>
      </c>
      <c r="G18" s="161">
        <f t="shared" si="0"/>
        <v>97509</v>
      </c>
      <c r="H18" s="147" t="s">
        <v>496</v>
      </c>
      <c r="I18" s="153"/>
      <c r="J18" s="48"/>
      <c r="K18" s="49"/>
    </row>
    <row r="19" spans="1:11" ht="13.5">
      <c r="A19" s="150"/>
      <c r="B19" s="155" t="s">
        <v>633</v>
      </c>
      <c r="C19" s="159"/>
      <c r="D19" s="159"/>
      <c r="E19" s="160"/>
      <c r="F19" s="160">
        <v>10000</v>
      </c>
      <c r="G19" s="161">
        <f t="shared" si="0"/>
        <v>87509</v>
      </c>
      <c r="H19" s="147" t="s">
        <v>655</v>
      </c>
      <c r="I19" s="153"/>
      <c r="J19" s="48"/>
      <c r="K19" s="49"/>
    </row>
    <row r="20" spans="1:11" ht="13.5">
      <c r="A20" s="150">
        <v>41231</v>
      </c>
      <c r="B20" s="155" t="s">
        <v>634</v>
      </c>
      <c r="C20" s="159"/>
      <c r="D20" s="159"/>
      <c r="E20" s="160"/>
      <c r="F20" s="160">
        <v>2348</v>
      </c>
      <c r="G20" s="161">
        <f t="shared" si="0"/>
        <v>85161</v>
      </c>
      <c r="H20" s="147" t="s">
        <v>496</v>
      </c>
      <c r="I20" s="153"/>
      <c r="J20" s="48"/>
      <c r="K20" s="49"/>
    </row>
    <row r="21" spans="1:11" ht="13.5">
      <c r="A21" s="150"/>
      <c r="B21" s="156" t="s">
        <v>588</v>
      </c>
      <c r="C21" s="159"/>
      <c r="D21" s="159">
        <v>20000</v>
      </c>
      <c r="E21" s="160"/>
      <c r="F21" s="160"/>
      <c r="G21" s="161">
        <f t="shared" si="0"/>
        <v>105161</v>
      </c>
      <c r="H21" s="299" t="s">
        <v>635</v>
      </c>
      <c r="I21" s="153"/>
      <c r="J21" s="48"/>
      <c r="K21" s="49"/>
    </row>
    <row r="22" spans="1:11" ht="13.5">
      <c r="A22" s="150">
        <v>41259</v>
      </c>
      <c r="B22" s="155" t="s">
        <v>649</v>
      </c>
      <c r="C22" s="159"/>
      <c r="D22" s="159"/>
      <c r="E22" s="160"/>
      <c r="F22" s="160">
        <v>3826</v>
      </c>
      <c r="G22" s="161">
        <f t="shared" si="0"/>
        <v>101335</v>
      </c>
      <c r="H22" s="147" t="s">
        <v>496</v>
      </c>
      <c r="I22" s="153"/>
      <c r="J22" s="48"/>
      <c r="K22" s="49"/>
    </row>
    <row r="23" spans="1:11" ht="13.5">
      <c r="A23" s="150">
        <v>41260</v>
      </c>
      <c r="B23" s="156" t="s">
        <v>596</v>
      </c>
      <c r="C23" s="159"/>
      <c r="D23" s="159"/>
      <c r="E23" s="160"/>
      <c r="F23" s="160">
        <v>40735</v>
      </c>
      <c r="G23" s="161">
        <f t="shared" si="0"/>
        <v>60600</v>
      </c>
      <c r="H23" s="299" t="s">
        <v>650</v>
      </c>
      <c r="I23" s="153"/>
      <c r="J23" s="48"/>
      <c r="K23" s="49"/>
    </row>
    <row r="24" spans="1:11" ht="14.25" thickBot="1">
      <c r="A24" s="151"/>
      <c r="B24" s="156" t="s">
        <v>596</v>
      </c>
      <c r="C24" s="159"/>
      <c r="D24" s="159"/>
      <c r="E24" s="160"/>
      <c r="F24" s="160">
        <v>30000</v>
      </c>
      <c r="G24" s="161">
        <f t="shared" si="0"/>
        <v>30600</v>
      </c>
      <c r="H24" s="147" t="s">
        <v>651</v>
      </c>
      <c r="I24" s="153"/>
      <c r="J24" s="48"/>
      <c r="K24" s="49"/>
    </row>
    <row r="25" spans="1:11" ht="14.25" thickBot="1">
      <c r="A25" s="191"/>
      <c r="B25" s="192" t="s">
        <v>501</v>
      </c>
      <c r="C25" s="188">
        <f>SUM(C4:C24)</f>
        <v>8320</v>
      </c>
      <c r="D25" s="188">
        <f>SUM(D4:D24)</f>
        <v>217000</v>
      </c>
      <c r="E25" s="193">
        <f>SUM(E4:E24)</f>
        <v>105000</v>
      </c>
      <c r="F25" s="194">
        <f>SUM(F4:F24)</f>
        <v>299720</v>
      </c>
      <c r="G25" s="196">
        <f>C25+D25+E25+-F25</f>
        <v>30600</v>
      </c>
      <c r="H25" s="189"/>
      <c r="I25" s="189"/>
      <c r="J25" s="189"/>
      <c r="K25" s="190"/>
    </row>
  </sheetData>
  <sheetProtection/>
  <printOptions/>
  <pageMargins left="1.4" right="0.15748031496062992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0" bestFit="1" customWidth="1"/>
    <col min="3" max="3" width="10.625" style="0" customWidth="1"/>
  </cols>
  <sheetData>
    <row r="1" spans="3:5" ht="13.5">
      <c r="C1" s="195" t="s">
        <v>520</v>
      </c>
      <c r="D1" s="195"/>
      <c r="E1" s="195"/>
    </row>
    <row r="2" spans="1:3" ht="14.25" thickBot="1">
      <c r="A2" s="211"/>
      <c r="B2" s="211"/>
      <c r="C2" s="211"/>
    </row>
    <row r="3" spans="1:12" ht="14.25" thickBot="1">
      <c r="A3" s="268" t="s">
        <v>507</v>
      </c>
      <c r="B3" s="269" t="s">
        <v>508</v>
      </c>
      <c r="C3" s="269" t="s">
        <v>509</v>
      </c>
      <c r="D3" s="269" t="s">
        <v>510</v>
      </c>
      <c r="E3" s="269" t="s">
        <v>521</v>
      </c>
      <c r="F3" s="265" t="s">
        <v>522</v>
      </c>
      <c r="G3" s="266"/>
      <c r="H3" s="266"/>
      <c r="I3" s="267"/>
      <c r="L3">
        <v>120000</v>
      </c>
    </row>
    <row r="4" spans="1:12" ht="14.25" thickTop="1">
      <c r="A4" s="150">
        <v>41028</v>
      </c>
      <c r="B4" s="156" t="s">
        <v>511</v>
      </c>
      <c r="C4" s="155"/>
      <c r="D4" s="270">
        <v>105000</v>
      </c>
      <c r="E4" s="270">
        <v>105000</v>
      </c>
      <c r="F4" s="48"/>
      <c r="G4" s="48"/>
      <c r="H4" s="48"/>
      <c r="I4" s="49"/>
      <c r="L4">
        <v>30000</v>
      </c>
    </row>
    <row r="5" spans="1:12" ht="13.5">
      <c r="A5" s="151"/>
      <c r="B5" s="156"/>
      <c r="C5" s="156" t="s">
        <v>593</v>
      </c>
      <c r="D5" s="270">
        <v>50000</v>
      </c>
      <c r="E5" s="270">
        <f aca="true" t="shared" si="0" ref="E5:E10">E4-D5</f>
        <v>55000</v>
      </c>
      <c r="F5" s="48"/>
      <c r="G5" s="48"/>
      <c r="H5" s="48"/>
      <c r="I5" s="49"/>
      <c r="L5">
        <v>29232</v>
      </c>
    </row>
    <row r="6" spans="1:16" ht="13.5">
      <c r="A6" s="151"/>
      <c r="B6" s="155"/>
      <c r="C6" s="156" t="s">
        <v>523</v>
      </c>
      <c r="D6" s="270">
        <v>37000</v>
      </c>
      <c r="E6" s="270">
        <f t="shared" si="0"/>
        <v>18000</v>
      </c>
      <c r="F6" s="48" t="s">
        <v>601</v>
      </c>
      <c r="G6" s="48"/>
      <c r="H6" s="48"/>
      <c r="I6" s="49"/>
      <c r="L6">
        <v>10000</v>
      </c>
      <c r="N6">
        <v>8320</v>
      </c>
      <c r="O6">
        <v>2840</v>
      </c>
      <c r="P6">
        <f>735*3</f>
        <v>2205</v>
      </c>
    </row>
    <row r="7" spans="1:16" ht="13.5">
      <c r="A7" s="151"/>
      <c r="B7" s="155"/>
      <c r="C7" s="156" t="s">
        <v>512</v>
      </c>
      <c r="D7" s="270">
        <v>7265</v>
      </c>
      <c r="E7" s="270">
        <f t="shared" si="0"/>
        <v>10735</v>
      </c>
      <c r="F7" s="48"/>
      <c r="G7" s="48"/>
      <c r="H7" s="48"/>
      <c r="I7" s="49"/>
      <c r="L7">
        <v>2205</v>
      </c>
      <c r="N7">
        <v>217000</v>
      </c>
      <c r="O7">
        <v>2591</v>
      </c>
      <c r="P7">
        <f>105000-550</f>
        <v>104450</v>
      </c>
    </row>
    <row r="8" spans="1:15" ht="13.5">
      <c r="A8" s="151"/>
      <c r="B8" s="155"/>
      <c r="C8" s="156" t="s">
        <v>524</v>
      </c>
      <c r="D8" s="270">
        <v>1785</v>
      </c>
      <c r="E8" s="270">
        <f t="shared" si="0"/>
        <v>8950</v>
      </c>
      <c r="F8" s="48"/>
      <c r="G8" s="48"/>
      <c r="H8" s="48"/>
      <c r="I8" s="49"/>
      <c r="L8">
        <v>104450</v>
      </c>
      <c r="N8">
        <v>105000</v>
      </c>
      <c r="O8">
        <v>10000</v>
      </c>
    </row>
    <row r="9" spans="1:15" ht="13.5">
      <c r="A9" s="151"/>
      <c r="B9" s="155"/>
      <c r="C9" s="156" t="s">
        <v>513</v>
      </c>
      <c r="D9" s="270">
        <v>8400</v>
      </c>
      <c r="E9" s="270">
        <f t="shared" si="0"/>
        <v>550</v>
      </c>
      <c r="F9" s="48"/>
      <c r="G9" s="48"/>
      <c r="H9" s="48"/>
      <c r="I9" s="49"/>
      <c r="L9">
        <f>SUM(L3:L8)</f>
        <v>295887</v>
      </c>
      <c r="N9">
        <f>N6+N7+N8</f>
        <v>330320</v>
      </c>
      <c r="O9">
        <v>5156</v>
      </c>
    </row>
    <row r="10" spans="1:15" ht="14.25" thickBot="1">
      <c r="A10" s="152"/>
      <c r="B10" s="157"/>
      <c r="C10" s="157"/>
      <c r="D10" s="271"/>
      <c r="E10" s="271">
        <f t="shared" si="0"/>
        <v>550</v>
      </c>
      <c r="F10" s="51" t="s">
        <v>594</v>
      </c>
      <c r="G10" s="51"/>
      <c r="H10" s="51"/>
      <c r="I10" s="52"/>
      <c r="O10">
        <v>3738</v>
      </c>
    </row>
    <row r="11" spans="4:15" ht="13.5">
      <c r="D11" s="158"/>
      <c r="E11" s="158"/>
      <c r="L11">
        <f>N9-L9</f>
        <v>34433</v>
      </c>
      <c r="O11">
        <v>2566</v>
      </c>
    </row>
    <row r="12" spans="1:15" ht="13.5">
      <c r="A12" s="211"/>
      <c r="O12">
        <v>2348</v>
      </c>
    </row>
    <row r="13" spans="12:15" ht="13.5">
      <c r="L13">
        <f>6152-2348</f>
        <v>3804</v>
      </c>
      <c r="O13">
        <f>O12+O11+O10+O9+O8+O7+O6</f>
        <v>29239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3" width="0" style="0" hidden="1" customWidth="1"/>
    <col min="4" max="4" width="8.75390625" style="0" customWidth="1"/>
    <col min="5" max="5" width="9.75390625" style="0" customWidth="1"/>
    <col min="6" max="6" width="11.75390625" style="0" customWidth="1"/>
    <col min="7" max="9" width="0" style="0" hidden="1" customWidth="1"/>
    <col min="10" max="10" width="22.875" style="0" customWidth="1"/>
    <col min="11" max="11" width="14.875" style="0" customWidth="1"/>
    <col min="12" max="12" width="0" style="0" hidden="1" customWidth="1"/>
    <col min="13" max="13" width="14.625" style="0" customWidth="1"/>
    <col min="14" max="14" width="0" style="0" hidden="1" customWidth="1"/>
    <col min="15" max="15" width="17.875" style="0" customWidth="1"/>
  </cols>
  <sheetData>
    <row r="2" spans="1:15" ht="14.25" thickBot="1">
      <c r="A2" s="53"/>
      <c r="B2" s="54"/>
      <c r="C2" s="210"/>
      <c r="D2" s="54"/>
      <c r="E2" s="54"/>
      <c r="F2" s="54"/>
      <c r="G2" s="53"/>
      <c r="H2" s="53"/>
      <c r="I2" s="55"/>
      <c r="J2" s="9" t="s">
        <v>631</v>
      </c>
      <c r="K2" s="56"/>
      <c r="L2" s="53"/>
      <c r="M2" s="56"/>
      <c r="N2" s="53"/>
      <c r="O2" s="32" t="s">
        <v>630</v>
      </c>
    </row>
    <row r="3" spans="1:15" ht="14.25" thickBot="1">
      <c r="A3" s="213" t="s">
        <v>515</v>
      </c>
      <c r="B3" s="239" t="s">
        <v>516</v>
      </c>
      <c r="C3" s="216" t="s">
        <v>517</v>
      </c>
      <c r="D3" s="29" t="s">
        <v>628</v>
      </c>
      <c r="E3" s="29" t="s">
        <v>627</v>
      </c>
      <c r="F3" s="57" t="s">
        <v>222</v>
      </c>
      <c r="G3" s="57" t="s">
        <v>223</v>
      </c>
      <c r="H3" s="57"/>
      <c r="I3" s="58" t="s">
        <v>224</v>
      </c>
      <c r="J3" s="59" t="s">
        <v>225</v>
      </c>
      <c r="K3" s="57" t="s">
        <v>226</v>
      </c>
      <c r="L3" s="57" t="s">
        <v>227</v>
      </c>
      <c r="M3" s="57" t="s">
        <v>228</v>
      </c>
      <c r="N3" s="60" t="s">
        <v>229</v>
      </c>
      <c r="O3" s="298" t="s">
        <v>629</v>
      </c>
    </row>
    <row r="4" spans="1:15" ht="13.5">
      <c r="A4" s="218" t="s">
        <v>528</v>
      </c>
      <c r="B4" s="240"/>
      <c r="C4" s="64"/>
      <c r="D4" s="65"/>
      <c r="E4" s="63"/>
      <c r="F4" s="63"/>
      <c r="G4" s="66"/>
      <c r="H4" s="66"/>
      <c r="I4" s="65"/>
      <c r="J4" s="67"/>
      <c r="K4" s="67"/>
      <c r="L4" s="66"/>
      <c r="M4" s="66"/>
      <c r="N4" s="66"/>
      <c r="O4" s="68"/>
    </row>
    <row r="5" spans="1:15" ht="13.5">
      <c r="A5" s="218" t="s">
        <v>529</v>
      </c>
      <c r="B5" s="241"/>
      <c r="C5" s="71"/>
      <c r="D5" s="71"/>
      <c r="E5" s="70"/>
      <c r="F5" s="70"/>
      <c r="G5" s="72"/>
      <c r="H5" s="72"/>
      <c r="I5" s="71"/>
      <c r="J5" s="73"/>
      <c r="K5" s="73"/>
      <c r="L5" s="72"/>
      <c r="M5" s="72"/>
      <c r="N5" s="74"/>
      <c r="O5" s="75"/>
    </row>
    <row r="6" spans="1:15" ht="13.5">
      <c r="A6" s="218" t="s">
        <v>530</v>
      </c>
      <c r="B6" s="241"/>
      <c r="C6" s="71"/>
      <c r="D6" s="71"/>
      <c r="E6" s="70"/>
      <c r="F6" s="70"/>
      <c r="G6" s="72"/>
      <c r="H6" s="72"/>
      <c r="I6" s="71"/>
      <c r="J6" s="73"/>
      <c r="K6" s="73"/>
      <c r="L6" s="72"/>
      <c r="M6" s="72"/>
      <c r="N6" s="74"/>
      <c r="O6" s="75"/>
    </row>
    <row r="7" spans="1:15" ht="13.5">
      <c r="A7" s="218" t="s">
        <v>531</v>
      </c>
      <c r="B7" s="241"/>
      <c r="C7" s="71"/>
      <c r="D7" s="71"/>
      <c r="E7" s="70"/>
      <c r="F7" s="70"/>
      <c r="G7" s="72"/>
      <c r="H7" s="72"/>
      <c r="I7" s="71"/>
      <c r="J7" s="73"/>
      <c r="K7" s="73"/>
      <c r="L7" s="72"/>
      <c r="M7" s="72"/>
      <c r="N7" s="74"/>
      <c r="O7" s="75"/>
    </row>
    <row r="8" spans="1:15" ht="13.5">
      <c r="A8" s="218" t="s">
        <v>532</v>
      </c>
      <c r="B8" s="241"/>
      <c r="C8" s="71"/>
      <c r="D8" s="71"/>
      <c r="E8" s="70"/>
      <c r="F8" s="70"/>
      <c r="G8" s="72"/>
      <c r="H8" s="72"/>
      <c r="I8" s="71"/>
      <c r="J8" s="73"/>
      <c r="K8" s="73"/>
      <c r="L8" s="72"/>
      <c r="M8" s="1"/>
      <c r="N8" s="74"/>
      <c r="O8" s="75"/>
    </row>
    <row r="9" spans="1:15" ht="13.5">
      <c r="A9" s="218" t="s">
        <v>533</v>
      </c>
      <c r="B9" s="241"/>
      <c r="C9" s="71"/>
      <c r="D9" s="71"/>
      <c r="E9" s="70"/>
      <c r="F9" s="70"/>
      <c r="G9" s="72"/>
      <c r="H9" s="72"/>
      <c r="I9" s="71"/>
      <c r="J9" s="73"/>
      <c r="K9" s="73"/>
      <c r="L9" s="72"/>
      <c r="M9" s="72"/>
      <c r="N9" s="74"/>
      <c r="O9" s="75"/>
    </row>
    <row r="10" spans="1:15" ht="13.5">
      <c r="A10" s="218" t="s">
        <v>534</v>
      </c>
      <c r="B10" s="241"/>
      <c r="C10" s="71"/>
      <c r="D10" s="71"/>
      <c r="E10" s="70"/>
      <c r="F10" s="70"/>
      <c r="G10" s="72"/>
      <c r="H10" s="72"/>
      <c r="I10" s="71"/>
      <c r="J10" s="73"/>
      <c r="K10" s="73"/>
      <c r="L10" s="72"/>
      <c r="M10" s="72"/>
      <c r="N10" s="74"/>
      <c r="O10" s="75"/>
    </row>
    <row r="11" spans="1:15" ht="13.5">
      <c r="A11" s="218" t="s">
        <v>535</v>
      </c>
      <c r="B11" s="241"/>
      <c r="C11" s="71"/>
      <c r="D11" s="71"/>
      <c r="E11" s="70"/>
      <c r="F11" s="70"/>
      <c r="G11" s="72"/>
      <c r="H11" s="72"/>
      <c r="I11" s="71"/>
      <c r="J11" s="73"/>
      <c r="K11" s="73"/>
      <c r="L11" s="72"/>
      <c r="M11" s="72"/>
      <c r="N11" s="74"/>
      <c r="O11" s="76"/>
    </row>
    <row r="12" spans="1:15" ht="13.5">
      <c r="A12" s="218" t="s">
        <v>536</v>
      </c>
      <c r="B12" s="241"/>
      <c r="C12" s="71"/>
      <c r="D12" s="71"/>
      <c r="E12" s="70"/>
      <c r="F12" s="70"/>
      <c r="G12" s="72"/>
      <c r="H12" s="72"/>
      <c r="I12" s="71"/>
      <c r="J12" s="73"/>
      <c r="K12" s="73"/>
      <c r="L12" s="72"/>
      <c r="M12" s="72"/>
      <c r="N12" s="74"/>
      <c r="O12" s="75"/>
    </row>
    <row r="13" spans="1:15" ht="13.5">
      <c r="A13" s="218" t="s">
        <v>537</v>
      </c>
      <c r="B13" s="241"/>
      <c r="C13" s="71"/>
      <c r="D13" s="71"/>
      <c r="E13" s="70"/>
      <c r="F13" s="70"/>
      <c r="G13" s="72"/>
      <c r="H13" s="72"/>
      <c r="I13" s="71"/>
      <c r="J13" s="73"/>
      <c r="K13" s="73"/>
      <c r="L13" s="72"/>
      <c r="M13" s="72"/>
      <c r="N13" s="74"/>
      <c r="O13" s="75"/>
    </row>
    <row r="14" spans="1:15" ht="13.5">
      <c r="A14" s="218" t="s">
        <v>538</v>
      </c>
      <c r="B14" s="241"/>
      <c r="C14" s="71"/>
      <c r="D14" s="71"/>
      <c r="E14" s="70"/>
      <c r="F14" s="70"/>
      <c r="G14" s="72"/>
      <c r="H14" s="72"/>
      <c r="I14" s="71"/>
      <c r="J14" s="73"/>
      <c r="K14" s="73"/>
      <c r="L14" s="72"/>
      <c r="M14" s="72"/>
      <c r="N14" s="74"/>
      <c r="O14" s="75"/>
    </row>
    <row r="15" spans="1:15" ht="13.5">
      <c r="A15" s="218" t="s">
        <v>539</v>
      </c>
      <c r="B15" s="241"/>
      <c r="C15" s="65"/>
      <c r="D15" s="77"/>
      <c r="E15" s="77"/>
      <c r="F15" s="77"/>
      <c r="G15" s="77"/>
      <c r="H15" s="77"/>
      <c r="I15" s="78"/>
      <c r="J15" s="67"/>
      <c r="K15" s="67"/>
      <c r="L15" s="77"/>
      <c r="M15" s="79"/>
      <c r="N15" s="80"/>
      <c r="O15" s="68"/>
    </row>
    <row r="16" spans="1:15" ht="14.25" thickBot="1">
      <c r="A16" s="228" t="s">
        <v>540</v>
      </c>
      <c r="B16" s="242"/>
      <c r="C16" s="22"/>
      <c r="D16" s="22"/>
      <c r="E16" s="24"/>
      <c r="F16" s="18"/>
      <c r="G16" s="6"/>
      <c r="H16" s="6"/>
      <c r="I16" s="22"/>
      <c r="J16" s="7"/>
      <c r="K16" s="85"/>
      <c r="L16" s="83"/>
      <c r="M16" s="86"/>
      <c r="N16" s="87"/>
      <c r="O16" s="105"/>
    </row>
    <row r="17" spans="1:15" ht="13.5">
      <c r="A17" s="218" t="s">
        <v>541</v>
      </c>
      <c r="B17" s="240"/>
      <c r="C17" s="66"/>
      <c r="D17" s="65"/>
      <c r="E17" s="63"/>
      <c r="F17" s="63"/>
      <c r="G17" s="66"/>
      <c r="H17" s="66"/>
      <c r="I17" s="65"/>
      <c r="J17" s="67"/>
      <c r="K17" s="73"/>
      <c r="L17" s="72"/>
      <c r="M17" s="72"/>
      <c r="N17" s="74"/>
      <c r="O17" s="75"/>
    </row>
    <row r="18" spans="1:15" ht="13.5">
      <c r="A18" s="218" t="s">
        <v>542</v>
      </c>
      <c r="B18" s="241"/>
      <c r="C18" s="71"/>
      <c r="D18" s="71"/>
      <c r="E18" s="70"/>
      <c r="F18" s="70"/>
      <c r="G18" s="72"/>
      <c r="H18" s="72"/>
      <c r="I18" s="71"/>
      <c r="J18" s="73"/>
      <c r="K18" s="73"/>
      <c r="L18" s="72"/>
      <c r="M18" s="72"/>
      <c r="N18" s="74"/>
      <c r="O18" s="75"/>
    </row>
    <row r="19" spans="1:15" ht="13.5">
      <c r="A19" s="218" t="s">
        <v>543</v>
      </c>
      <c r="B19" s="241"/>
      <c r="C19" s="71"/>
      <c r="D19" s="71"/>
      <c r="E19" s="70"/>
      <c r="F19" s="70"/>
      <c r="G19" s="72"/>
      <c r="H19" s="72"/>
      <c r="I19" s="71"/>
      <c r="J19" s="73"/>
      <c r="K19" s="73"/>
      <c r="L19" s="72"/>
      <c r="M19" s="72"/>
      <c r="N19" s="74"/>
      <c r="O19" s="75"/>
    </row>
    <row r="20" spans="1:15" ht="13.5">
      <c r="A20" s="218" t="s">
        <v>544</v>
      </c>
      <c r="B20" s="241"/>
      <c r="C20" s="71"/>
      <c r="D20" s="71"/>
      <c r="E20" s="70"/>
      <c r="F20" s="70"/>
      <c r="G20" s="72"/>
      <c r="H20" s="72"/>
      <c r="I20" s="71"/>
      <c r="J20" s="73"/>
      <c r="K20" s="73"/>
      <c r="L20" s="72"/>
      <c r="M20" s="72"/>
      <c r="N20" s="74"/>
      <c r="O20" s="75"/>
    </row>
    <row r="21" spans="1:15" ht="13.5">
      <c r="A21" s="218" t="s">
        <v>545</v>
      </c>
      <c r="B21" s="241"/>
      <c r="C21" s="71"/>
      <c r="D21" s="71"/>
      <c r="E21" s="70"/>
      <c r="F21" s="70"/>
      <c r="G21" s="72"/>
      <c r="H21" s="72"/>
      <c r="I21" s="71"/>
      <c r="J21" s="73"/>
      <c r="K21" s="73"/>
      <c r="L21" s="72"/>
      <c r="M21" s="72"/>
      <c r="N21" s="74"/>
      <c r="O21" s="75"/>
    </row>
    <row r="22" spans="1:15" ht="13.5">
      <c r="A22" s="218" t="s">
        <v>546</v>
      </c>
      <c r="B22" s="241"/>
      <c r="C22" s="71"/>
      <c r="D22" s="71"/>
      <c r="E22" s="70"/>
      <c r="F22" s="70"/>
      <c r="G22" s="72"/>
      <c r="H22" s="72"/>
      <c r="I22" s="71"/>
      <c r="J22" s="73"/>
      <c r="K22" s="73"/>
      <c r="L22" s="72"/>
      <c r="M22" s="72"/>
      <c r="N22" s="74"/>
      <c r="O22" s="75"/>
    </row>
    <row r="23" spans="1:15" ht="13.5">
      <c r="A23" s="218" t="s">
        <v>547</v>
      </c>
      <c r="B23" s="241"/>
      <c r="C23" s="71"/>
      <c r="D23" s="71"/>
      <c r="E23" s="70"/>
      <c r="F23" s="70"/>
      <c r="G23" s="72"/>
      <c r="H23" s="72"/>
      <c r="I23" s="71"/>
      <c r="J23" s="73"/>
      <c r="K23" s="73"/>
      <c r="L23" s="72"/>
      <c r="M23" s="72"/>
      <c r="N23" s="74"/>
      <c r="O23" s="75"/>
    </row>
    <row r="24" spans="1:15" ht="13.5">
      <c r="A24" s="218" t="s">
        <v>548</v>
      </c>
      <c r="B24" s="241"/>
      <c r="C24" s="71"/>
      <c r="D24" s="71"/>
      <c r="E24" s="70"/>
      <c r="F24" s="70"/>
      <c r="G24" s="72"/>
      <c r="H24" s="72"/>
      <c r="I24" s="71"/>
      <c r="J24" s="73"/>
      <c r="K24" s="73"/>
      <c r="L24" s="72"/>
      <c r="M24" s="72"/>
      <c r="N24" s="74"/>
      <c r="O24" s="75"/>
    </row>
    <row r="25" spans="1:15" ht="13.5">
      <c r="A25" s="218" t="s">
        <v>549</v>
      </c>
      <c r="B25" s="241"/>
      <c r="C25" s="71"/>
      <c r="D25" s="93"/>
      <c r="E25" s="70"/>
      <c r="F25" s="93"/>
      <c r="G25" s="93"/>
      <c r="H25" s="93"/>
      <c r="I25" s="94"/>
      <c r="J25" s="73"/>
      <c r="K25" s="73"/>
      <c r="L25" s="93"/>
      <c r="M25" s="95"/>
      <c r="N25" s="96"/>
      <c r="O25" s="97"/>
    </row>
    <row r="26" spans="1:15" ht="14.25" thickBot="1">
      <c r="A26" s="228" t="s">
        <v>550</v>
      </c>
      <c r="B26" s="243"/>
      <c r="C26" s="82"/>
      <c r="D26" s="83"/>
      <c r="E26" s="24"/>
      <c r="F26" s="83"/>
      <c r="G26" s="83"/>
      <c r="H26" s="83"/>
      <c r="I26" s="84"/>
      <c r="J26" s="85"/>
      <c r="K26" s="85"/>
      <c r="L26" s="83"/>
      <c r="M26" s="86"/>
      <c r="N26" s="87"/>
      <c r="O26" s="98"/>
    </row>
    <row r="27" spans="1:15" ht="13.5">
      <c r="A27" s="218" t="s">
        <v>551</v>
      </c>
      <c r="B27" s="240"/>
      <c r="C27" s="64"/>
      <c r="D27" s="89"/>
      <c r="E27" s="88"/>
      <c r="F27" s="88"/>
      <c r="G27" s="64"/>
      <c r="H27" s="64"/>
      <c r="I27" s="20"/>
      <c r="J27" s="5"/>
      <c r="K27" s="5"/>
      <c r="L27" s="64"/>
      <c r="M27" s="64"/>
      <c r="N27" s="91"/>
      <c r="O27" s="99"/>
    </row>
    <row r="28" spans="1:15" ht="13.5">
      <c r="A28" s="218" t="s">
        <v>552</v>
      </c>
      <c r="B28" s="240"/>
      <c r="C28" s="100"/>
      <c r="D28" s="100"/>
      <c r="E28" s="101"/>
      <c r="F28" s="101"/>
      <c r="G28" s="102"/>
      <c r="H28" s="102"/>
      <c r="I28" s="100"/>
      <c r="J28" s="103"/>
      <c r="K28" s="103"/>
      <c r="L28" s="102"/>
      <c r="M28" s="102"/>
      <c r="N28" s="104"/>
      <c r="O28" s="92"/>
    </row>
    <row r="29" spans="1:15" ht="13.5">
      <c r="A29" s="218" t="s">
        <v>553</v>
      </c>
      <c r="B29" s="241"/>
      <c r="C29" s="72"/>
      <c r="D29" s="71"/>
      <c r="E29" s="70"/>
      <c r="F29" s="70"/>
      <c r="G29" s="72"/>
      <c r="H29" s="72"/>
      <c r="I29" s="71"/>
      <c r="J29" s="73"/>
      <c r="K29" s="73"/>
      <c r="L29" s="72"/>
      <c r="M29" s="72"/>
      <c r="N29" s="74"/>
      <c r="O29" s="75"/>
    </row>
    <row r="30" spans="1:15" ht="13.5">
      <c r="A30" s="218" t="s">
        <v>554</v>
      </c>
      <c r="B30" s="241"/>
      <c r="C30" s="71"/>
      <c r="D30" s="71"/>
      <c r="E30" s="70"/>
      <c r="F30" s="70"/>
      <c r="G30" s="72"/>
      <c r="H30" s="72"/>
      <c r="I30" s="71"/>
      <c r="J30" s="73"/>
      <c r="K30" s="73"/>
      <c r="L30" s="72"/>
      <c r="M30" s="72"/>
      <c r="N30" s="74"/>
      <c r="O30" s="75"/>
    </row>
    <row r="31" spans="1:15" ht="13.5">
      <c r="A31" s="218" t="s">
        <v>555</v>
      </c>
      <c r="B31" s="241"/>
      <c r="C31" s="71"/>
      <c r="D31" s="71"/>
      <c r="E31" s="70"/>
      <c r="F31" s="70"/>
      <c r="G31" s="72"/>
      <c r="H31" s="72"/>
      <c r="I31" s="71"/>
      <c r="J31" s="73"/>
      <c r="K31" s="73"/>
      <c r="L31" s="72"/>
      <c r="M31" s="72"/>
      <c r="N31" s="74"/>
      <c r="O31" s="75"/>
    </row>
    <row r="32" spans="1:15" ht="13.5">
      <c r="A32" s="218" t="s">
        <v>556</v>
      </c>
      <c r="B32" s="241"/>
      <c r="C32" s="71"/>
      <c r="D32" s="71"/>
      <c r="E32" s="70"/>
      <c r="F32" s="70"/>
      <c r="G32" s="72"/>
      <c r="H32" s="72"/>
      <c r="I32" s="71"/>
      <c r="J32" s="73"/>
      <c r="K32" s="73"/>
      <c r="L32" s="72"/>
      <c r="M32" s="72"/>
      <c r="N32" s="74"/>
      <c r="O32" s="75"/>
    </row>
    <row r="33" spans="1:15" ht="13.5">
      <c r="A33" s="218" t="s">
        <v>557</v>
      </c>
      <c r="B33" s="241"/>
      <c r="C33" s="71"/>
      <c r="D33" s="71"/>
      <c r="E33" s="70"/>
      <c r="F33" s="70"/>
      <c r="G33" s="72"/>
      <c r="H33" s="72"/>
      <c r="I33" s="71"/>
      <c r="J33" s="73"/>
      <c r="K33" s="73"/>
      <c r="L33" s="72"/>
      <c r="M33" s="72"/>
      <c r="N33" s="74"/>
      <c r="O33" s="75"/>
    </row>
    <row r="34" spans="1:15" ht="13.5">
      <c r="A34" s="218" t="s">
        <v>558</v>
      </c>
      <c r="B34" s="241"/>
      <c r="C34" s="71"/>
      <c r="D34" s="71"/>
      <c r="E34" s="70"/>
      <c r="F34" s="70"/>
      <c r="G34" s="72"/>
      <c r="H34" s="72"/>
      <c r="I34" s="71"/>
      <c r="J34" s="73"/>
      <c r="K34" s="73"/>
      <c r="L34" s="72"/>
      <c r="M34" s="72"/>
      <c r="N34" s="74"/>
      <c r="O34" s="75"/>
    </row>
    <row r="35" spans="1:15" ht="13.5">
      <c r="A35" s="218" t="s">
        <v>559</v>
      </c>
      <c r="B35" s="241"/>
      <c r="C35" s="71"/>
      <c r="D35" s="71"/>
      <c r="E35" s="70"/>
      <c r="F35" s="70"/>
      <c r="G35" s="72"/>
      <c r="H35" s="72"/>
      <c r="I35" s="71"/>
      <c r="J35" s="73"/>
      <c r="K35" s="73"/>
      <c r="L35" s="72"/>
      <c r="M35" s="72"/>
      <c r="N35" s="74"/>
      <c r="O35" s="75"/>
    </row>
    <row r="36" spans="1:15" ht="14.25" thickBot="1">
      <c r="A36" s="228" t="s">
        <v>560</v>
      </c>
      <c r="B36" s="243"/>
      <c r="C36" s="82"/>
      <c r="D36" s="82"/>
      <c r="E36" s="81"/>
      <c r="F36" s="81"/>
      <c r="G36" s="229"/>
      <c r="H36" s="229"/>
      <c r="I36" s="82"/>
      <c r="J36" s="85"/>
      <c r="K36" s="85"/>
      <c r="L36" s="229"/>
      <c r="M36" s="229"/>
      <c r="N36" s="230"/>
      <c r="O36" s="231"/>
    </row>
    <row r="37" spans="1:15" ht="13.5">
      <c r="A37" s="219" t="s">
        <v>561</v>
      </c>
      <c r="B37" s="260"/>
      <c r="C37" s="64"/>
      <c r="D37" s="89"/>
      <c r="E37" s="88"/>
      <c r="F37" s="88"/>
      <c r="G37" s="64"/>
      <c r="H37" s="64"/>
      <c r="I37" s="89"/>
      <c r="J37" s="90"/>
      <c r="K37" s="90"/>
      <c r="L37" s="64"/>
      <c r="M37" s="64"/>
      <c r="N37" s="91"/>
      <c r="O37" s="261"/>
    </row>
    <row r="38" spans="1:15" ht="13.5">
      <c r="A38" s="218" t="s">
        <v>562</v>
      </c>
      <c r="B38" s="240"/>
      <c r="C38" s="65"/>
      <c r="D38" s="65"/>
      <c r="E38" s="63"/>
      <c r="F38" s="63"/>
      <c r="G38" s="66"/>
      <c r="H38" s="66"/>
      <c r="I38" s="65"/>
      <c r="J38" s="67"/>
      <c r="K38" s="67"/>
      <c r="L38" s="66"/>
      <c r="M38" s="66"/>
      <c r="N38" s="106"/>
      <c r="O38" s="92"/>
    </row>
    <row r="39" spans="1:15" ht="13.5">
      <c r="A39" s="218" t="s">
        <v>563</v>
      </c>
      <c r="B39" s="241"/>
      <c r="C39" s="71"/>
      <c r="D39" s="71"/>
      <c r="E39" s="70"/>
      <c r="F39" s="70"/>
      <c r="G39" s="72"/>
      <c r="H39" s="72"/>
      <c r="I39" s="71"/>
      <c r="J39" s="73"/>
      <c r="K39" s="73"/>
      <c r="L39" s="72"/>
      <c r="M39" s="72"/>
      <c r="N39" s="74"/>
      <c r="O39" s="75"/>
    </row>
    <row r="40" spans="1:15" ht="13.5">
      <c r="A40" s="218" t="s">
        <v>564</v>
      </c>
      <c r="B40" s="241"/>
      <c r="C40" s="71"/>
      <c r="D40" s="71"/>
      <c r="E40" s="70"/>
      <c r="F40" s="70"/>
      <c r="G40" s="72"/>
      <c r="H40" s="72"/>
      <c r="I40" s="71"/>
      <c r="J40" s="73"/>
      <c r="K40" s="73"/>
      <c r="L40" s="72"/>
      <c r="M40" s="72"/>
      <c r="N40" s="74"/>
      <c r="O40" s="107"/>
    </row>
    <row r="41" spans="1:15" ht="13.5">
      <c r="A41" s="218" t="s">
        <v>565</v>
      </c>
      <c r="B41" s="241"/>
      <c r="C41" s="71"/>
      <c r="D41" s="71"/>
      <c r="E41" s="70"/>
      <c r="F41" s="70"/>
      <c r="G41" s="72"/>
      <c r="H41" s="72"/>
      <c r="I41" s="71"/>
      <c r="J41" s="73"/>
      <c r="K41" s="73"/>
      <c r="L41" s="72"/>
      <c r="M41" s="72"/>
      <c r="N41" s="74"/>
      <c r="O41" s="107"/>
    </row>
    <row r="42" spans="1:15" ht="13.5">
      <c r="A42" s="218" t="s">
        <v>566</v>
      </c>
      <c r="B42" s="241"/>
      <c r="C42" s="71"/>
      <c r="D42" s="71"/>
      <c r="E42" s="70"/>
      <c r="F42" s="70"/>
      <c r="G42" s="72"/>
      <c r="H42" s="72"/>
      <c r="I42" s="71"/>
      <c r="J42" s="73"/>
      <c r="K42" s="73"/>
      <c r="L42" s="72"/>
      <c r="M42" s="72"/>
      <c r="N42" s="74"/>
      <c r="O42" s="107"/>
    </row>
    <row r="43" spans="1:15" ht="13.5">
      <c r="A43" s="218" t="s">
        <v>567</v>
      </c>
      <c r="B43" s="241"/>
      <c r="C43" s="71"/>
      <c r="D43" s="71"/>
      <c r="E43" s="70"/>
      <c r="F43" s="70"/>
      <c r="G43" s="72"/>
      <c r="H43" s="72"/>
      <c r="I43" s="71"/>
      <c r="J43" s="73"/>
      <c r="K43" s="73"/>
      <c r="L43" s="72"/>
      <c r="M43" s="72"/>
      <c r="N43" s="74"/>
      <c r="O43" s="107"/>
    </row>
    <row r="44" spans="1:15" ht="13.5">
      <c r="A44" s="218" t="s">
        <v>568</v>
      </c>
      <c r="B44" s="241"/>
      <c r="C44" s="71"/>
      <c r="D44" s="71"/>
      <c r="E44" s="70"/>
      <c r="F44" s="70"/>
      <c r="G44" s="72"/>
      <c r="H44" s="72"/>
      <c r="I44" s="71"/>
      <c r="J44" s="73"/>
      <c r="K44" s="73"/>
      <c r="L44" s="72"/>
      <c r="M44" s="72"/>
      <c r="N44" s="74"/>
      <c r="O44" s="107"/>
    </row>
    <row r="45" spans="1:15" ht="13.5">
      <c r="A45" s="218" t="s">
        <v>569</v>
      </c>
      <c r="B45" s="241"/>
      <c r="C45" s="71"/>
      <c r="D45" s="71"/>
      <c r="E45" s="70"/>
      <c r="F45" s="70"/>
      <c r="G45" s="72"/>
      <c r="H45" s="72"/>
      <c r="I45" s="71"/>
      <c r="J45" s="73"/>
      <c r="K45" s="73"/>
      <c r="L45" s="72"/>
      <c r="M45" s="72"/>
      <c r="N45" s="74"/>
      <c r="O45" s="107"/>
    </row>
    <row r="46" spans="1:15" ht="13.5">
      <c r="A46" s="218" t="s">
        <v>570</v>
      </c>
      <c r="B46" s="241"/>
      <c r="C46" s="71"/>
      <c r="D46" s="71"/>
      <c r="E46" s="70"/>
      <c r="F46" s="70"/>
      <c r="G46" s="72"/>
      <c r="H46" s="72"/>
      <c r="I46" s="71"/>
      <c r="J46" s="73"/>
      <c r="K46" s="73"/>
      <c r="L46" s="72"/>
      <c r="M46" s="72"/>
      <c r="N46" s="74"/>
      <c r="O46" s="107"/>
    </row>
    <row r="47" spans="1:15" ht="13.5">
      <c r="A47" s="218" t="s">
        <v>571</v>
      </c>
      <c r="B47" s="241"/>
      <c r="C47" s="71"/>
      <c r="D47" s="71"/>
      <c r="E47" s="70"/>
      <c r="F47" s="70"/>
      <c r="G47" s="72"/>
      <c r="H47" s="72"/>
      <c r="I47" s="71"/>
      <c r="J47" s="73"/>
      <c r="K47" s="73"/>
      <c r="L47" s="72"/>
      <c r="M47" s="72"/>
      <c r="N47" s="74"/>
      <c r="O47" s="107"/>
    </row>
    <row r="48" spans="1:15" ht="13.5">
      <c r="A48" s="218" t="s">
        <v>572</v>
      </c>
      <c r="B48" s="241"/>
      <c r="C48" s="71"/>
      <c r="D48" s="71"/>
      <c r="E48" s="70"/>
      <c r="F48" s="70"/>
      <c r="G48" s="72"/>
      <c r="H48" s="72"/>
      <c r="I48" s="71"/>
      <c r="J48" s="73"/>
      <c r="K48" s="73"/>
      <c r="L48" s="72"/>
      <c r="M48" s="72"/>
      <c r="N48" s="74"/>
      <c r="O48" s="75"/>
    </row>
    <row r="49" spans="1:15" ht="13.5">
      <c r="A49" s="218" t="s">
        <v>573</v>
      </c>
      <c r="B49" s="241"/>
      <c r="C49" s="71"/>
      <c r="D49" s="71"/>
      <c r="E49" s="70"/>
      <c r="F49" s="70"/>
      <c r="G49" s="72"/>
      <c r="H49" s="72"/>
      <c r="I49" s="71"/>
      <c r="J49" s="73"/>
      <c r="K49" s="73"/>
      <c r="L49" s="72"/>
      <c r="M49" s="72"/>
      <c r="N49" s="74"/>
      <c r="O49" s="75"/>
    </row>
    <row r="50" spans="1:15" ht="13.5">
      <c r="A50" s="218" t="s">
        <v>574</v>
      </c>
      <c r="B50" s="241"/>
      <c r="C50" s="65"/>
      <c r="D50" s="77"/>
      <c r="E50" s="77"/>
      <c r="F50" s="77"/>
      <c r="G50" s="77"/>
      <c r="H50" s="77"/>
      <c r="I50" s="78"/>
      <c r="J50" s="67"/>
      <c r="K50" s="67"/>
      <c r="L50" s="77"/>
      <c r="M50" s="79"/>
      <c r="N50" s="80"/>
      <c r="O50" s="76"/>
    </row>
    <row r="51" spans="1:15" ht="13.5">
      <c r="A51" s="218" t="s">
        <v>575</v>
      </c>
      <c r="B51" s="241"/>
      <c r="C51" s="72"/>
      <c r="D51" s="93"/>
      <c r="E51" s="93"/>
      <c r="F51" s="93"/>
      <c r="G51" s="93"/>
      <c r="H51" s="93"/>
      <c r="I51" s="94"/>
      <c r="J51" s="73"/>
      <c r="K51" s="73"/>
      <c r="L51" s="93"/>
      <c r="M51" s="95"/>
      <c r="N51" s="96"/>
      <c r="O51" s="76"/>
    </row>
    <row r="52" spans="1:15" ht="13.5">
      <c r="A52" s="218" t="s">
        <v>576</v>
      </c>
      <c r="B52" s="241"/>
      <c r="C52" s="71"/>
      <c r="D52" s="93"/>
      <c r="E52" s="93"/>
      <c r="F52" s="93"/>
      <c r="G52" s="93"/>
      <c r="H52" s="93"/>
      <c r="I52" s="94"/>
      <c r="J52" s="73"/>
      <c r="K52" s="73"/>
      <c r="L52" s="93"/>
      <c r="M52" s="95"/>
      <c r="N52" s="96"/>
      <c r="O52" s="76"/>
    </row>
    <row r="53" spans="1:15" ht="13.5">
      <c r="A53" s="218" t="s">
        <v>577</v>
      </c>
      <c r="B53" s="241"/>
      <c r="C53" s="71"/>
      <c r="D53" s="8"/>
      <c r="E53" s="8"/>
      <c r="F53" s="8"/>
      <c r="G53" s="8"/>
      <c r="H53" s="8"/>
      <c r="I53" s="35"/>
      <c r="J53" s="2"/>
      <c r="K53" s="2"/>
      <c r="L53" s="8"/>
      <c r="M53" s="26"/>
      <c r="N53" s="96"/>
      <c r="O53" s="208"/>
    </row>
    <row r="54" spans="1:15" ht="13.5">
      <c r="A54" s="218" t="s">
        <v>578</v>
      </c>
      <c r="B54" s="241"/>
      <c r="C54" s="220"/>
      <c r="D54" s="232"/>
      <c r="E54" s="225"/>
      <c r="F54" s="233"/>
      <c r="G54" s="233"/>
      <c r="H54" s="233"/>
      <c r="I54" s="35"/>
      <c r="J54" s="2"/>
      <c r="K54" s="233"/>
      <c r="L54" s="233"/>
      <c r="M54" s="26"/>
      <c r="N54" s="221"/>
      <c r="O54" s="222"/>
    </row>
    <row r="55" spans="1:15" ht="13.5">
      <c r="A55" s="218" t="s">
        <v>579</v>
      </c>
      <c r="B55" s="241"/>
      <c r="C55" s="220"/>
      <c r="D55" s="232"/>
      <c r="E55" s="225"/>
      <c r="F55" s="232"/>
      <c r="G55" s="233"/>
      <c r="H55" s="233"/>
      <c r="I55" s="234"/>
      <c r="J55" s="232"/>
      <c r="K55" s="223"/>
      <c r="L55" s="233"/>
      <c r="M55" s="26"/>
      <c r="N55" s="221"/>
      <c r="O55" s="222"/>
    </row>
    <row r="56" spans="1:15" ht="13.5">
      <c r="A56" s="218" t="s">
        <v>580</v>
      </c>
      <c r="B56" s="241"/>
      <c r="C56" s="224"/>
      <c r="D56" s="235"/>
      <c r="E56" s="226"/>
      <c r="F56" s="235"/>
      <c r="G56" s="236"/>
      <c r="H56" s="236"/>
      <c r="I56" s="237"/>
      <c r="J56" s="232"/>
      <c r="K56" s="238"/>
      <c r="L56" s="238"/>
      <c r="M56" s="25"/>
      <c r="N56" s="48"/>
      <c r="O56" s="49"/>
    </row>
    <row r="57" spans="1:15" ht="13.5">
      <c r="A57" s="218" t="s">
        <v>581</v>
      </c>
      <c r="B57" s="241"/>
      <c r="C57" s="21"/>
      <c r="D57" s="21"/>
      <c r="E57" s="23"/>
      <c r="F57" s="17"/>
      <c r="G57" s="1"/>
      <c r="H57" s="1"/>
      <c r="I57" s="21"/>
      <c r="J57" s="2"/>
      <c r="K57" s="14"/>
      <c r="L57" s="4"/>
      <c r="M57" s="4"/>
      <c r="N57" s="33"/>
      <c r="O57" s="259"/>
    </row>
    <row r="58" spans="1:15" ht="13.5">
      <c r="A58" s="275" t="s">
        <v>582</v>
      </c>
      <c r="B58" s="279"/>
      <c r="C58" s="36"/>
      <c r="D58" s="36"/>
      <c r="E58" s="39"/>
      <c r="F58" s="19"/>
      <c r="G58" s="38"/>
      <c r="H58" s="38"/>
      <c r="I58" s="36"/>
      <c r="J58" s="16"/>
      <c r="K58" s="16"/>
      <c r="L58" s="38"/>
      <c r="M58" s="38"/>
      <c r="N58" s="48"/>
      <c r="O58" s="280"/>
    </row>
    <row r="59" spans="1:15" ht="13.5">
      <c r="A59" s="281" t="s">
        <v>583</v>
      </c>
      <c r="B59" s="17"/>
      <c r="C59" s="21"/>
      <c r="D59" s="21"/>
      <c r="E59" s="23"/>
      <c r="F59" s="17"/>
      <c r="G59" s="1"/>
      <c r="H59" s="1"/>
      <c r="I59" s="21"/>
      <c r="J59" s="2"/>
      <c r="K59" s="2"/>
      <c r="L59" s="1"/>
      <c r="M59" s="1"/>
      <c r="N59" s="220"/>
      <c r="O59" s="220"/>
    </row>
    <row r="60" spans="1:15" ht="13.5">
      <c r="A60" s="287" t="s">
        <v>618</v>
      </c>
      <c r="B60" s="17"/>
      <c r="C60" s="220"/>
      <c r="D60" s="225"/>
      <c r="E60" s="225"/>
      <c r="F60" s="17"/>
      <c r="G60" s="222"/>
      <c r="H60" s="283"/>
      <c r="I60" s="21"/>
      <c r="J60" s="2"/>
      <c r="K60" s="220"/>
      <c r="L60" s="221"/>
      <c r="M60" s="1"/>
      <c r="N60" s="221"/>
      <c r="O60" s="285"/>
    </row>
    <row r="61" spans="1:15" ht="14.25" thickBot="1">
      <c r="A61" s="288" t="s">
        <v>619</v>
      </c>
      <c r="B61" s="276"/>
      <c r="C61" s="157"/>
      <c r="D61" s="282"/>
      <c r="E61" s="282"/>
      <c r="F61" s="276"/>
      <c r="G61" s="52"/>
      <c r="H61" s="50"/>
      <c r="I61" s="284"/>
      <c r="J61" s="277"/>
      <c r="K61" s="157"/>
      <c r="L61" s="51"/>
      <c r="M61" s="278"/>
      <c r="N61" s="51"/>
      <c r="O61" s="286"/>
    </row>
  </sheetData>
  <sheetProtection/>
  <printOptions/>
  <pageMargins left="0.31496062992125984" right="0.2362204724409449" top="0.7480314960629921" bottom="0.7480314960629921" header="0.31496062992125984" footer="0.31496062992125984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Dukhwan Park</dc:creator>
  <cp:keywords/>
  <dc:description/>
  <cp:lastModifiedBy>cj</cp:lastModifiedBy>
  <cp:lastPrinted>2012-10-20T22:54:02Z</cp:lastPrinted>
  <dcterms:created xsi:type="dcterms:W3CDTF">1997-01-08T22:48:59Z</dcterms:created>
  <dcterms:modified xsi:type="dcterms:W3CDTF">2012-12-24T03:25:53Z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